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akeda norihiro\Desktop\AL深い学び\HPダウンロード資料\"/>
    </mc:Choice>
  </mc:AlternateContent>
  <bookViews>
    <workbookView xWindow="120" yWindow="120" windowWidth="19440" windowHeight="11760"/>
  </bookViews>
  <sheets>
    <sheet name="入力シート" sheetId="1" r:id="rId1"/>
    <sheet name="Sheet2" sheetId="2" state="hidden" r:id="rId2"/>
    <sheet name="グラフ" sheetId="3" r:id="rId3"/>
    <sheet name="平均点・割合" sheetId="4"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G33" i="1" l="1"/>
  <c r="K30" i="2" s="1"/>
  <c r="BG34" i="1"/>
  <c r="BH34" i="1" s="1"/>
  <c r="P31" i="2" s="1"/>
  <c r="L31" i="4" s="1"/>
  <c r="BG35" i="1"/>
  <c r="K32" i="2" s="1"/>
  <c r="BE33" i="1"/>
  <c r="J30" i="2"/>
  <c r="BE34" i="1"/>
  <c r="J31" i="2" s="1"/>
  <c r="BE35" i="1"/>
  <c r="J32" i="2" s="1"/>
  <c r="BC33" i="1"/>
  <c r="I30" i="2" s="1"/>
  <c r="BC34" i="1"/>
  <c r="I31" i="2"/>
  <c r="BC35" i="1"/>
  <c r="I32" i="2" s="1"/>
  <c r="BA33" i="1"/>
  <c r="H30" i="2" s="1"/>
  <c r="BA34" i="1"/>
  <c r="H31" i="2" s="1"/>
  <c r="BA35" i="1"/>
  <c r="H32" i="2"/>
  <c r="BG30" i="1"/>
  <c r="K27" i="2" s="1"/>
  <c r="BG31" i="1"/>
  <c r="K28" i="2" s="1"/>
  <c r="BG32" i="1"/>
  <c r="K29" i="2" s="1"/>
  <c r="BE30" i="1"/>
  <c r="J27" i="2"/>
  <c r="BE31" i="1"/>
  <c r="J28" i="2" s="1"/>
  <c r="BE32" i="1"/>
  <c r="B28" i="2" s="1"/>
  <c r="D29" i="4" s="1"/>
  <c r="BC30" i="1"/>
  <c r="I27" i="2" s="1"/>
  <c r="BC31" i="1"/>
  <c r="I28" i="2"/>
  <c r="BC32" i="1"/>
  <c r="I29" i="2" s="1"/>
  <c r="BA30" i="1"/>
  <c r="B26" i="2" s="1"/>
  <c r="D27" i="4" s="1"/>
  <c r="C27" i="4" s="1"/>
  <c r="BA31" i="1"/>
  <c r="H28" i="2" s="1"/>
  <c r="BA32" i="1"/>
  <c r="H29" i="2"/>
  <c r="BG27" i="1"/>
  <c r="K24" i="2" s="1"/>
  <c r="BG28" i="1"/>
  <c r="BH28" i="1" s="1"/>
  <c r="P25" i="2" s="1"/>
  <c r="L25" i="4" s="1"/>
  <c r="BG29" i="1"/>
  <c r="K26" i="2" s="1"/>
  <c r="BE27" i="1"/>
  <c r="J24" i="2"/>
  <c r="BE28" i="1"/>
  <c r="J25" i="2" s="1"/>
  <c r="BE29" i="1"/>
  <c r="J26" i="2" s="1"/>
  <c r="BC27" i="1"/>
  <c r="I24" i="2" s="1"/>
  <c r="BC28" i="1"/>
  <c r="I25" i="2"/>
  <c r="BC29" i="1"/>
  <c r="I26" i="2" s="1"/>
  <c r="BA27" i="1"/>
  <c r="BB27" i="1" s="1"/>
  <c r="M24" i="2" s="1"/>
  <c r="I24" i="4" s="1"/>
  <c r="BA28" i="1"/>
  <c r="H25" i="2" s="1"/>
  <c r="BA29" i="1"/>
  <c r="B25" i="2" s="1"/>
  <c r="D26" i="4" s="1"/>
  <c r="H26" i="2"/>
  <c r="B29" i="2"/>
  <c r="D30" i="4" s="1"/>
  <c r="B27" i="2"/>
  <c r="D28" i="4" s="1"/>
  <c r="B24" i="2"/>
  <c r="D25" i="4" s="1"/>
  <c r="BG18" i="1"/>
  <c r="BH18" i="1" s="1"/>
  <c r="P15" i="2" s="1"/>
  <c r="L15" i="4" s="1"/>
  <c r="BG19" i="1"/>
  <c r="BH19" i="1" s="1"/>
  <c r="P16" i="2" s="1"/>
  <c r="L16" i="4" s="1"/>
  <c r="BG20" i="1"/>
  <c r="BH20" i="1" s="1"/>
  <c r="P17" i="2" s="1"/>
  <c r="L17" i="4" s="1"/>
  <c r="BG21" i="1"/>
  <c r="BH21" i="1" s="1"/>
  <c r="P18" i="2" s="1"/>
  <c r="L18" i="4" s="1"/>
  <c r="BG22" i="1"/>
  <c r="BH22" i="1" s="1"/>
  <c r="P19" i="2" s="1"/>
  <c r="L19" i="4" s="1"/>
  <c r="BG23" i="1"/>
  <c r="BH23" i="1" s="1"/>
  <c r="P20" i="2" s="1"/>
  <c r="L20" i="4" s="1"/>
  <c r="BG24" i="1"/>
  <c r="BH24" i="1" s="1"/>
  <c r="P21" i="2" s="1"/>
  <c r="L21" i="4" s="1"/>
  <c r="BG25" i="1"/>
  <c r="BH25" i="1" s="1"/>
  <c r="P22" i="2" s="1"/>
  <c r="L22" i="4" s="1"/>
  <c r="BG26" i="1"/>
  <c r="BH26" i="1" s="1"/>
  <c r="P23" i="2" s="1"/>
  <c r="L23" i="4" s="1"/>
  <c r="BH27" i="1"/>
  <c r="P24" i="2" s="1"/>
  <c r="L24" i="4" s="1"/>
  <c r="BH30" i="1"/>
  <c r="P27" i="2" s="1"/>
  <c r="L27" i="4" s="1"/>
  <c r="BH31" i="1"/>
  <c r="P28" i="2" s="1"/>
  <c r="L28" i="4" s="1"/>
  <c r="BH32" i="1"/>
  <c r="P29" i="2" s="1"/>
  <c r="L29" i="4" s="1"/>
  <c r="BH33" i="1"/>
  <c r="P30" i="2" s="1"/>
  <c r="L30" i="4" s="1"/>
  <c r="BE24" i="1"/>
  <c r="J21" i="2" s="1"/>
  <c r="BE25" i="1"/>
  <c r="BF25" i="1" s="1"/>
  <c r="O22" i="2" s="1"/>
  <c r="K22" i="4" s="1"/>
  <c r="BE26" i="1"/>
  <c r="BF26" i="1" s="1"/>
  <c r="O23" i="2" s="1"/>
  <c r="K23" i="4" s="1"/>
  <c r="BF27" i="1"/>
  <c r="O24" i="2" s="1"/>
  <c r="K24" i="4" s="1"/>
  <c r="BF28" i="1"/>
  <c r="O25" i="2" s="1"/>
  <c r="K25" i="4" s="1"/>
  <c r="BF29" i="1"/>
  <c r="O26" i="2" s="1"/>
  <c r="K26" i="4" s="1"/>
  <c r="BF30" i="1"/>
  <c r="O27" i="2" s="1"/>
  <c r="K27" i="4" s="1"/>
  <c r="BF32" i="1"/>
  <c r="O29" i="2" s="1"/>
  <c r="K29" i="4" s="1"/>
  <c r="BF33" i="1"/>
  <c r="O30" i="2"/>
  <c r="K30" i="4" s="1"/>
  <c r="BF34" i="1"/>
  <c r="O31" i="2" s="1"/>
  <c r="K31" i="4" s="1"/>
  <c r="BD35" i="1"/>
  <c r="N32" i="2" s="1"/>
  <c r="J32" i="4" s="1"/>
  <c r="BC21" i="1"/>
  <c r="BD21" i="1" s="1"/>
  <c r="N18" i="2" s="1"/>
  <c r="J18" i="4" s="1"/>
  <c r="BC22" i="1"/>
  <c r="BD22" i="1" s="1"/>
  <c r="N19" i="2" s="1"/>
  <c r="J19" i="4" s="1"/>
  <c r="BC23" i="1"/>
  <c r="BD23" i="1"/>
  <c r="N20" i="2" s="1"/>
  <c r="J20" i="4" s="1"/>
  <c r="BC24" i="1"/>
  <c r="I21" i="2" s="1"/>
  <c r="BD24" i="1"/>
  <c r="N21" i="2" s="1"/>
  <c r="J21" i="4" s="1"/>
  <c r="BC25" i="1"/>
  <c r="BD25" i="1" s="1"/>
  <c r="N22" i="2" s="1"/>
  <c r="J22" i="4" s="1"/>
  <c r="BC26" i="1"/>
  <c r="BD26" i="1" s="1"/>
  <c r="N23" i="2" s="1"/>
  <c r="J23" i="4" s="1"/>
  <c r="BD28" i="1"/>
  <c r="N25" i="2" s="1"/>
  <c r="J25" i="4"/>
  <c r="BD29" i="1"/>
  <c r="N26" i="2"/>
  <c r="J26" i="4" s="1"/>
  <c r="BD31" i="1"/>
  <c r="N28" i="2" s="1"/>
  <c r="J28" i="4" s="1"/>
  <c r="BD32" i="1"/>
  <c r="N29" i="2" s="1"/>
  <c r="J29" i="4" s="1"/>
  <c r="BD34" i="1"/>
  <c r="N31" i="2"/>
  <c r="J31" i="4" s="1"/>
  <c r="BB35" i="1"/>
  <c r="M32" i="2"/>
  <c r="I32" i="4" s="1"/>
  <c r="BA24" i="1"/>
  <c r="BA25" i="1"/>
  <c r="BB25" i="1" s="1"/>
  <c r="M22" i="2" s="1"/>
  <c r="I22" i="4" s="1"/>
  <c r="BA26" i="1"/>
  <c r="B22" i="2" s="1"/>
  <c r="D23" i="4" s="1"/>
  <c r="BB28" i="1"/>
  <c r="M25" i="2" s="1"/>
  <c r="I25" i="4" s="1"/>
  <c r="BB29" i="1"/>
  <c r="M26" i="2"/>
  <c r="I26" i="4" s="1"/>
  <c r="BB32" i="1"/>
  <c r="M29" i="2" s="1"/>
  <c r="I29" i="4" s="1"/>
  <c r="BB33" i="1"/>
  <c r="M30" i="2" s="1"/>
  <c r="I30" i="4" s="1"/>
  <c r="BB34" i="1"/>
  <c r="M31" i="2" s="1"/>
  <c r="I31" i="4" s="1"/>
  <c r="K23" i="2"/>
  <c r="J23" i="2"/>
  <c r="I22" i="2"/>
  <c r="H22" i="2"/>
  <c r="BG14" i="1"/>
  <c r="BH14" i="1" s="1"/>
  <c r="P11" i="2" s="1"/>
  <c r="L11" i="4" s="1"/>
  <c r="BG15" i="1"/>
  <c r="BH15" i="1" s="1"/>
  <c r="P12" i="2" s="1"/>
  <c r="L12" i="4" s="1"/>
  <c r="BG16" i="1"/>
  <c r="BH16" i="1" s="1"/>
  <c r="P13" i="2" s="1"/>
  <c r="L13" i="4" s="1"/>
  <c r="BG17" i="1"/>
  <c r="BH17" i="1" s="1"/>
  <c r="P14" i="2" s="1"/>
  <c r="L14" i="4" s="1"/>
  <c r="BE12" i="1"/>
  <c r="BF12" i="1"/>
  <c r="O9" i="2" s="1"/>
  <c r="K9" i="4" s="1"/>
  <c r="BE13" i="1"/>
  <c r="BF13" i="1" s="1"/>
  <c r="O10" i="2" s="1"/>
  <c r="K10" i="4" s="1"/>
  <c r="BE14" i="1"/>
  <c r="BF14" i="1" s="1"/>
  <c r="O11" i="2" s="1"/>
  <c r="K11" i="4" s="1"/>
  <c r="BE15" i="1"/>
  <c r="BF15" i="1" s="1"/>
  <c r="O12" i="2" s="1"/>
  <c r="K12" i="4" s="1"/>
  <c r="BE16" i="1"/>
  <c r="BF16" i="1" s="1"/>
  <c r="O13" i="2" s="1"/>
  <c r="K13" i="4" s="1"/>
  <c r="BE17" i="1"/>
  <c r="BF17" i="1" s="1"/>
  <c r="O14" i="2" s="1"/>
  <c r="K14" i="4" s="1"/>
  <c r="BE18" i="1"/>
  <c r="BF18" i="1" s="1"/>
  <c r="O15" i="2" s="1"/>
  <c r="K15" i="4" s="1"/>
  <c r="BE19" i="1"/>
  <c r="BF19" i="1" s="1"/>
  <c r="O16" i="2" s="1"/>
  <c r="K16" i="4" s="1"/>
  <c r="BE20" i="1"/>
  <c r="BF20" i="1"/>
  <c r="O17" i="2" s="1"/>
  <c r="K17" i="4" s="1"/>
  <c r="BE21" i="1"/>
  <c r="BF21" i="1" s="1"/>
  <c r="O18" i="2" s="1"/>
  <c r="K18" i="4" s="1"/>
  <c r="BE22" i="1"/>
  <c r="BF22" i="1" s="1"/>
  <c r="O19" i="2" s="1"/>
  <c r="K19" i="4" s="1"/>
  <c r="BE23" i="1"/>
  <c r="BF23" i="1" s="1"/>
  <c r="O20" i="2" s="1"/>
  <c r="K20" i="4" s="1"/>
  <c r="BC12" i="1"/>
  <c r="BD12" i="1" s="1"/>
  <c r="N9" i="2" s="1"/>
  <c r="J9" i="4" s="1"/>
  <c r="BC13" i="1"/>
  <c r="BD13" i="1" s="1"/>
  <c r="N10" i="2" s="1"/>
  <c r="J10" i="4" s="1"/>
  <c r="BC14" i="1"/>
  <c r="BD14" i="1" s="1"/>
  <c r="N11" i="2" s="1"/>
  <c r="J11" i="4" s="1"/>
  <c r="BC15" i="1"/>
  <c r="BD15" i="1" s="1"/>
  <c r="N12" i="2" s="1"/>
  <c r="J12" i="4" s="1"/>
  <c r="BC16" i="1"/>
  <c r="BD16" i="1"/>
  <c r="N13" i="2" s="1"/>
  <c r="J13" i="4" s="1"/>
  <c r="BC17" i="1"/>
  <c r="BD17" i="1" s="1"/>
  <c r="N14" i="2" s="1"/>
  <c r="J14" i="4" s="1"/>
  <c r="BC18" i="1"/>
  <c r="BD18" i="1" s="1"/>
  <c r="N15" i="2" s="1"/>
  <c r="J15" i="4" s="1"/>
  <c r="BC19" i="1"/>
  <c r="BD19" i="1" s="1"/>
  <c r="N16" i="2" s="1"/>
  <c r="J16" i="4" s="1"/>
  <c r="BC20" i="1"/>
  <c r="BD20" i="1" s="1"/>
  <c r="N17" i="2" s="1"/>
  <c r="J17" i="4" s="1"/>
  <c r="D12" i="2"/>
  <c r="BA18" i="1"/>
  <c r="BA19" i="1"/>
  <c r="BB19" i="1" s="1"/>
  <c r="M16" i="2" s="1"/>
  <c r="I16" i="4" s="1"/>
  <c r="BA20" i="1"/>
  <c r="B16" i="2"/>
  <c r="D17" i="4" s="1"/>
  <c r="BA21" i="1"/>
  <c r="BA22" i="1"/>
  <c r="B18" i="2" s="1"/>
  <c r="D19" i="4" s="1"/>
  <c r="BA23" i="1"/>
  <c r="B20" i="2"/>
  <c r="C21" i="2" s="1"/>
  <c r="E9" i="2" s="1"/>
  <c r="F9" i="2" s="1"/>
  <c r="BA7" i="1"/>
  <c r="BC7" i="1"/>
  <c r="B3" i="2" s="1"/>
  <c r="BE7" i="1"/>
  <c r="BG7" i="1"/>
  <c r="BH7" i="1" s="1"/>
  <c r="P4" i="2" s="1"/>
  <c r="L4" i="4" s="1"/>
  <c r="BA8" i="1"/>
  <c r="BC8" i="1"/>
  <c r="I5" i="2" s="1"/>
  <c r="BE8" i="1"/>
  <c r="J5" i="2" s="1"/>
  <c r="BG8" i="1"/>
  <c r="BA9" i="1"/>
  <c r="BC9" i="1"/>
  <c r="B5" i="2" s="1"/>
  <c r="D6" i="4" s="1"/>
  <c r="BE9" i="1"/>
  <c r="BG9" i="1"/>
  <c r="BH9" i="1" s="1"/>
  <c r="P6" i="2" s="1"/>
  <c r="L6" i="4" s="1"/>
  <c r="BA10" i="1"/>
  <c r="BC10" i="1"/>
  <c r="BD10" i="1" s="1"/>
  <c r="N7" i="2" s="1"/>
  <c r="J7" i="4" s="1"/>
  <c r="BE10" i="1"/>
  <c r="BG10" i="1"/>
  <c r="K7" i="2" s="1"/>
  <c r="BA11" i="1"/>
  <c r="BC11" i="1"/>
  <c r="B7" i="2" s="1"/>
  <c r="D8" i="4" s="1"/>
  <c r="BE11" i="1"/>
  <c r="BG11" i="1"/>
  <c r="BA12" i="1"/>
  <c r="B8" i="2" s="1"/>
  <c r="BG12" i="1"/>
  <c r="BA13" i="1"/>
  <c r="B9" i="2" s="1"/>
  <c r="D10" i="4" s="1"/>
  <c r="BG13" i="1"/>
  <c r="K10" i="2" s="1"/>
  <c r="BA14" i="1"/>
  <c r="B10" i="2" s="1"/>
  <c r="D11" i="4" s="1"/>
  <c r="BA15" i="1"/>
  <c r="BA16" i="1"/>
  <c r="B12" i="2" s="1"/>
  <c r="D13" i="4" s="1"/>
  <c r="BA17" i="1"/>
  <c r="BB18" i="1"/>
  <c r="M15" i="2" s="1"/>
  <c r="I15" i="4" s="1"/>
  <c r="BB20" i="1"/>
  <c r="M17" i="2" s="1"/>
  <c r="I17" i="4" s="1"/>
  <c r="BB21" i="1"/>
  <c r="M18" i="2" s="1"/>
  <c r="I18" i="4" s="1"/>
  <c r="BB23" i="1"/>
  <c r="M20" i="2" s="1"/>
  <c r="I20" i="4" s="1"/>
  <c r="K9" i="2"/>
  <c r="K11" i="2"/>
  <c r="K14" i="2"/>
  <c r="K16" i="2"/>
  <c r="K18" i="2"/>
  <c r="K20" i="2"/>
  <c r="J9" i="2"/>
  <c r="J11" i="2"/>
  <c r="J14" i="2"/>
  <c r="J15" i="2"/>
  <c r="J16" i="2"/>
  <c r="J17" i="2"/>
  <c r="J19" i="2"/>
  <c r="I10" i="2"/>
  <c r="I11" i="2"/>
  <c r="I12" i="2"/>
  <c r="I13" i="2"/>
  <c r="I15" i="2"/>
  <c r="I18" i="2"/>
  <c r="I20" i="2"/>
  <c r="H17" i="2"/>
  <c r="H18" i="2"/>
  <c r="H6" i="2"/>
  <c r="H7" i="2"/>
  <c r="H8" i="2"/>
  <c r="R6" i="2" s="1"/>
  <c r="E6" i="4" s="1"/>
  <c r="J6" i="2"/>
  <c r="T6" i="2" s="1"/>
  <c r="G6" i="4" s="1"/>
  <c r="J7" i="2"/>
  <c r="J8" i="2"/>
  <c r="K6" i="2"/>
  <c r="K8" i="2"/>
  <c r="H11" i="2"/>
  <c r="H13" i="2"/>
  <c r="H14" i="2"/>
  <c r="H16" i="2"/>
  <c r="BC6" i="1"/>
  <c r="I3" i="2" s="1"/>
  <c r="I4" i="2"/>
  <c r="BE6" i="1"/>
  <c r="J3" i="2" s="1"/>
  <c r="T3" i="2" s="1"/>
  <c r="G3" i="4" s="1"/>
  <c r="J4" i="2"/>
  <c r="BG6" i="1"/>
  <c r="K3" i="2" s="1"/>
  <c r="K5" i="2"/>
  <c r="BA6" i="1"/>
  <c r="H3" i="2" s="1"/>
  <c r="H4" i="2"/>
  <c r="H5" i="2"/>
  <c r="BH8" i="1"/>
  <c r="P5" i="2" s="1"/>
  <c r="L5" i="4" s="1"/>
  <c r="BH11" i="1"/>
  <c r="P8" i="2" s="1"/>
  <c r="L8" i="4" s="1"/>
  <c r="BH12" i="1"/>
  <c r="P9" i="2" s="1"/>
  <c r="L9" i="4" s="1"/>
  <c r="BH13" i="1"/>
  <c r="P10" i="2" s="1"/>
  <c r="L10" i="4" s="1"/>
  <c r="BF7" i="1"/>
  <c r="O4" i="2" s="1"/>
  <c r="K4" i="4" s="1"/>
  <c r="BF8" i="1"/>
  <c r="O5" i="2" s="1"/>
  <c r="K5" i="4" s="1"/>
  <c r="BF9" i="1"/>
  <c r="O6" i="2" s="1"/>
  <c r="K6" i="4" s="1"/>
  <c r="BF10" i="1"/>
  <c r="O7" i="2" s="1"/>
  <c r="K7" i="4" s="1"/>
  <c r="BF11" i="1"/>
  <c r="O8" i="2"/>
  <c r="K8" i="4" s="1"/>
  <c r="BD8" i="1"/>
  <c r="N5" i="2" s="1"/>
  <c r="J5" i="4" s="1"/>
  <c r="BF6" i="1"/>
  <c r="O3" i="2" s="1"/>
  <c r="K3" i="4" s="1"/>
  <c r="BB7" i="1"/>
  <c r="M4" i="2" s="1"/>
  <c r="I4" i="4" s="1"/>
  <c r="BB8" i="1"/>
  <c r="M5" i="2" s="1"/>
  <c r="I5" i="4" s="1"/>
  <c r="BB9" i="1"/>
  <c r="M6" i="2" s="1"/>
  <c r="I6" i="4" s="1"/>
  <c r="BB10" i="1"/>
  <c r="M7" i="2" s="1"/>
  <c r="I7" i="4" s="1"/>
  <c r="BB11" i="1"/>
  <c r="M8" i="2" s="1"/>
  <c r="I8" i="4" s="1"/>
  <c r="BB12" i="1"/>
  <c r="M9" i="2" s="1"/>
  <c r="I9" i="4" s="1"/>
  <c r="BB14" i="1"/>
  <c r="M11" i="2" s="1"/>
  <c r="I11" i="4" s="1"/>
  <c r="BB17" i="1"/>
  <c r="M14" i="2" s="1"/>
  <c r="I14" i="4" s="1"/>
  <c r="BB6" i="1"/>
  <c r="M3" i="2" s="1"/>
  <c r="I3" i="4" s="1"/>
  <c r="D21" i="4"/>
  <c r="C21" i="4" s="1"/>
  <c r="B2" i="2"/>
  <c r="D3" i="4" s="1"/>
  <c r="D8" i="2"/>
  <c r="D9" i="2"/>
  <c r="D11" i="2"/>
  <c r="D10" i="2"/>
  <c r="D7" i="2"/>
  <c r="D6" i="2"/>
  <c r="D5" i="2"/>
  <c r="D4" i="2"/>
  <c r="D3" i="2"/>
  <c r="U6" i="2" l="1"/>
  <c r="H6" i="4" s="1"/>
  <c r="S27" i="2"/>
  <c r="F27" i="4" s="1"/>
  <c r="T27" i="2"/>
  <c r="G27" i="4" s="1"/>
  <c r="BH6" i="1"/>
  <c r="P3" i="2" s="1"/>
  <c r="L3" i="4" s="1"/>
  <c r="BD7" i="1"/>
  <c r="N4" i="2" s="1"/>
  <c r="J4" i="4" s="1"/>
  <c r="K4" i="2"/>
  <c r="H9" i="2"/>
  <c r="I8" i="2"/>
  <c r="H19" i="2"/>
  <c r="I19" i="2"/>
  <c r="S18" i="2" s="1"/>
  <c r="F18" i="4" s="1"/>
  <c r="I9" i="2"/>
  <c r="S9" i="2" s="1"/>
  <c r="F9" i="4" s="1"/>
  <c r="K17" i="2"/>
  <c r="K12" i="2"/>
  <c r="BB22" i="1"/>
  <c r="M19" i="2" s="1"/>
  <c r="I19" i="4" s="1"/>
  <c r="B11" i="2"/>
  <c r="D12" i="4" s="1"/>
  <c r="C12" i="4" s="1"/>
  <c r="B21" i="2"/>
  <c r="D22" i="4" s="1"/>
  <c r="B14" i="2"/>
  <c r="I23" i="2"/>
  <c r="S21" i="2" s="1"/>
  <c r="F21" i="4" s="1"/>
  <c r="J22" i="2"/>
  <c r="T21" i="2" s="1"/>
  <c r="G21" i="4" s="1"/>
  <c r="BB31" i="1"/>
  <c r="M28" i="2" s="1"/>
  <c r="I28" i="4" s="1"/>
  <c r="BF24" i="1"/>
  <c r="O21" i="2" s="1"/>
  <c r="K21" i="4" s="1"/>
  <c r="B31" i="2"/>
  <c r="D32" i="4" s="1"/>
  <c r="H24" i="2"/>
  <c r="R24" i="2" s="1"/>
  <c r="E24" i="4" s="1"/>
  <c r="K25" i="2"/>
  <c r="J29" i="2"/>
  <c r="K31" i="2"/>
  <c r="U30" i="2" s="1"/>
  <c r="H30" i="4" s="1"/>
  <c r="U3" i="2"/>
  <c r="H3" i="4" s="1"/>
  <c r="T24" i="2"/>
  <c r="G24" i="4" s="1"/>
  <c r="T30" i="2"/>
  <c r="G30" i="4" s="1"/>
  <c r="BB16" i="1"/>
  <c r="M13" i="2" s="1"/>
  <c r="I13" i="4" s="1"/>
  <c r="BD11" i="1"/>
  <c r="N8" i="2" s="1"/>
  <c r="J8" i="4" s="1"/>
  <c r="BH10" i="1"/>
  <c r="P7" i="2" s="1"/>
  <c r="L7" i="4" s="1"/>
  <c r="R3" i="2"/>
  <c r="E3" i="4" s="1"/>
  <c r="S3" i="2"/>
  <c r="F3" i="4" s="1"/>
  <c r="I17" i="2"/>
  <c r="J13" i="2"/>
  <c r="K19" i="2"/>
  <c r="U18" i="2" s="1"/>
  <c r="H18" i="4" s="1"/>
  <c r="K15" i="2"/>
  <c r="U15" i="2" s="1"/>
  <c r="H15" i="4" s="1"/>
  <c r="U9" i="2"/>
  <c r="H9" i="4" s="1"/>
  <c r="B19" i="2"/>
  <c r="D20" i="4" s="1"/>
  <c r="H23" i="2"/>
  <c r="K22" i="2"/>
  <c r="BD33" i="1"/>
  <c r="N30" i="2" s="1"/>
  <c r="J30" i="4" s="1"/>
  <c r="BD27" i="1"/>
  <c r="N24" i="2" s="1"/>
  <c r="J24" i="4" s="1"/>
  <c r="BF35" i="1"/>
  <c r="O32" i="2" s="1"/>
  <c r="K32" i="4" s="1"/>
  <c r="B23" i="2"/>
  <c r="D24" i="4" s="1"/>
  <c r="H27" i="2"/>
  <c r="C9" i="2"/>
  <c r="E5" i="2" s="1"/>
  <c r="F5" i="2" s="1"/>
  <c r="D9" i="4"/>
  <c r="D15" i="4"/>
  <c r="C15" i="4" s="1"/>
  <c r="D4" i="4"/>
  <c r="BD6" i="1"/>
  <c r="N3" i="2" s="1"/>
  <c r="J3" i="4" s="1"/>
  <c r="BD9" i="1"/>
  <c r="N6" i="2" s="1"/>
  <c r="J6" i="4" s="1"/>
  <c r="H12" i="2"/>
  <c r="R12" i="2" s="1"/>
  <c r="E12" i="4" s="1"/>
  <c r="I7" i="2"/>
  <c r="I14" i="2"/>
  <c r="J18" i="2"/>
  <c r="J10" i="2"/>
  <c r="T9" i="2" s="1"/>
  <c r="G9" i="4" s="1"/>
  <c r="B13" i="2"/>
  <c r="D14" i="4" s="1"/>
  <c r="B6" i="2"/>
  <c r="D7" i="4" s="1"/>
  <c r="C6" i="4" s="1"/>
  <c r="U27" i="2"/>
  <c r="H27" i="4" s="1"/>
  <c r="R30" i="2"/>
  <c r="E30" i="4" s="1"/>
  <c r="C6" i="2"/>
  <c r="E4" i="2" s="1"/>
  <c r="F4" i="2" s="1"/>
  <c r="BB15" i="1"/>
  <c r="M12" i="2" s="1"/>
  <c r="I12" i="4" s="1"/>
  <c r="H15" i="2"/>
  <c r="R15" i="2" s="1"/>
  <c r="E15" i="4" s="1"/>
  <c r="I6" i="2"/>
  <c r="S6" i="2" s="1"/>
  <c r="F6" i="4" s="1"/>
  <c r="K13" i="2"/>
  <c r="B4" i="2"/>
  <c r="D5" i="4" s="1"/>
  <c r="C3" i="4" s="1"/>
  <c r="B15" i="2"/>
  <c r="D16" i="4" s="1"/>
  <c r="C27" i="2"/>
  <c r="E11" i="2" s="1"/>
  <c r="F11" i="2" s="1"/>
  <c r="BB26" i="1"/>
  <c r="M23" i="2" s="1"/>
  <c r="I23" i="4" s="1"/>
  <c r="S24" i="2"/>
  <c r="F24" i="4" s="1"/>
  <c r="S30" i="2"/>
  <c r="F30" i="4" s="1"/>
  <c r="BB13" i="1"/>
  <c r="M10" i="2" s="1"/>
  <c r="I10" i="4" s="1"/>
  <c r="H10" i="2"/>
  <c r="R9" i="2" s="1"/>
  <c r="E9" i="4" s="1"/>
  <c r="H20" i="2"/>
  <c r="R18" i="2" s="1"/>
  <c r="E18" i="4" s="1"/>
  <c r="I16" i="2"/>
  <c r="S15" i="2" s="1"/>
  <c r="F15" i="4" s="1"/>
  <c r="S12" i="2"/>
  <c r="F12" i="4" s="1"/>
  <c r="J20" i="2"/>
  <c r="T15" i="2"/>
  <c r="G15" i="4" s="1"/>
  <c r="J12" i="2"/>
  <c r="T12" i="2" s="1"/>
  <c r="G12" i="4" s="1"/>
  <c r="U12" i="2"/>
  <c r="H12" i="4" s="1"/>
  <c r="B17" i="2"/>
  <c r="BB24" i="1"/>
  <c r="M21" i="2" s="1"/>
  <c r="I21" i="4" s="1"/>
  <c r="H21" i="2"/>
  <c r="R21" i="2" s="1"/>
  <c r="E21" i="4" s="1"/>
  <c r="U24" i="2"/>
  <c r="H24" i="4" s="1"/>
  <c r="R27" i="2"/>
  <c r="E27" i="4" s="1"/>
  <c r="K21" i="2"/>
  <c r="BB30" i="1"/>
  <c r="M27" i="2" s="1"/>
  <c r="I27" i="4" s="1"/>
  <c r="BD30" i="1"/>
  <c r="N27" i="2" s="1"/>
  <c r="J27" i="4" s="1"/>
  <c r="BF31" i="1"/>
  <c r="O28" i="2" s="1"/>
  <c r="K28" i="4" s="1"/>
  <c r="BH29" i="1"/>
  <c r="P26" i="2" s="1"/>
  <c r="L26" i="4" s="1"/>
  <c r="BH35" i="1"/>
  <c r="P32" i="2" s="1"/>
  <c r="L32" i="4" s="1"/>
  <c r="B30" i="2"/>
  <c r="D31" i="4" s="1"/>
  <c r="C30" i="4" s="1"/>
  <c r="C9" i="4"/>
  <c r="C24" i="4"/>
  <c r="C30" i="2"/>
  <c r="E12" i="2" s="1"/>
  <c r="F12" i="2" s="1"/>
  <c r="T18" i="2" l="1"/>
  <c r="G18" i="4" s="1"/>
  <c r="U21" i="2"/>
  <c r="H21" i="4" s="1"/>
  <c r="C24" i="2"/>
  <c r="E10" i="2" s="1"/>
  <c r="F10" i="2" s="1"/>
  <c r="C18" i="2"/>
  <c r="E8" i="2" s="1"/>
  <c r="F8" i="2" s="1"/>
  <c r="D18" i="4"/>
  <c r="C18" i="4" s="1"/>
  <c r="C3" i="2"/>
  <c r="E3" i="2" s="1"/>
  <c r="F3" i="2" s="1"/>
  <c r="C12" i="2"/>
  <c r="E6" i="2" s="1"/>
  <c r="F6" i="2" s="1"/>
  <c r="C15" i="2"/>
  <c r="E7" i="2" s="1"/>
  <c r="F7" i="2" s="1"/>
</calcChain>
</file>

<file path=xl/sharedStrings.xml><?xml version="1.0" encoding="utf-8"?>
<sst xmlns="http://schemas.openxmlformats.org/spreadsheetml/2006/main" count="106" uniqueCount="53">
  <si>
    <t>４と評価した人の人数</t>
    <rPh sb="2" eb="4">
      <t>ヒョウカ</t>
    </rPh>
    <rPh sb="6" eb="7">
      <t>ヒト</t>
    </rPh>
    <rPh sb="8" eb="10">
      <t>ニンズウ</t>
    </rPh>
    <phoneticPr fontId="1"/>
  </si>
  <si>
    <t>３と評価した人の人数</t>
    <rPh sb="2" eb="4">
      <t>ヒョウカ</t>
    </rPh>
    <rPh sb="6" eb="7">
      <t>ヒト</t>
    </rPh>
    <rPh sb="8" eb="10">
      <t>ニンズウ</t>
    </rPh>
    <phoneticPr fontId="1"/>
  </si>
  <si>
    <t>２と評価した人の人数</t>
    <rPh sb="2" eb="4">
      <t>ヒョウカ</t>
    </rPh>
    <rPh sb="6" eb="7">
      <t>ヒト</t>
    </rPh>
    <rPh sb="8" eb="10">
      <t>ニンズウ</t>
    </rPh>
    <phoneticPr fontId="1"/>
  </si>
  <si>
    <t>１評価した人の人数</t>
    <rPh sb="1" eb="3">
      <t>ヒョウカ</t>
    </rPh>
    <rPh sb="5" eb="6">
      <t>ヒト</t>
    </rPh>
    <rPh sb="7" eb="9">
      <t>ニンズウ</t>
    </rPh>
    <phoneticPr fontId="1"/>
  </si>
  <si>
    <t>４と評価した人の割合</t>
    <rPh sb="2" eb="4">
      <t>ヒョウカ</t>
    </rPh>
    <rPh sb="6" eb="7">
      <t>ヒト</t>
    </rPh>
    <rPh sb="8" eb="10">
      <t>ワリアイ</t>
    </rPh>
    <phoneticPr fontId="1"/>
  </si>
  <si>
    <t>３と評価した人の割合</t>
    <rPh sb="2" eb="4">
      <t>ヒョウカ</t>
    </rPh>
    <rPh sb="6" eb="7">
      <t>ヒト</t>
    </rPh>
    <rPh sb="8" eb="10">
      <t>ワリアイ</t>
    </rPh>
    <phoneticPr fontId="1"/>
  </si>
  <si>
    <t>２と評価した人の割合</t>
    <rPh sb="2" eb="4">
      <t>ヒョウカ</t>
    </rPh>
    <rPh sb="6" eb="7">
      <t>ヒト</t>
    </rPh>
    <rPh sb="8" eb="10">
      <t>ワリアイ</t>
    </rPh>
    <phoneticPr fontId="1"/>
  </si>
  <si>
    <t>１と評価した人の割合</t>
    <rPh sb="2" eb="4">
      <t>ヒョウカ</t>
    </rPh>
    <rPh sb="6" eb="7">
      <t>ヒト</t>
    </rPh>
    <rPh sb="8" eb="10">
      <t>ワリアイ</t>
    </rPh>
    <phoneticPr fontId="1"/>
  </si>
  <si>
    <t>基礎的・基本的な知識・技能を活用する場面を設定している。</t>
    <rPh sb="0" eb="3">
      <t>キソテキ</t>
    </rPh>
    <rPh sb="4" eb="7">
      <t>キホンテキ</t>
    </rPh>
    <rPh sb="8" eb="10">
      <t>チシキ</t>
    </rPh>
    <rPh sb="11" eb="13">
      <t>ギノウ</t>
    </rPh>
    <rPh sb="14" eb="16">
      <t>カツヨウ</t>
    </rPh>
    <rPh sb="18" eb="20">
      <t>バメン</t>
    </rPh>
    <rPh sb="21" eb="23">
      <t>セッテイ</t>
    </rPh>
    <phoneticPr fontId="1"/>
  </si>
  <si>
    <t>新聞記事、統計資料、地図、写真、図表など多様な資料を用いている。</t>
    <rPh sb="0" eb="2">
      <t>シンブン</t>
    </rPh>
    <rPh sb="2" eb="4">
      <t>キジ</t>
    </rPh>
    <rPh sb="5" eb="7">
      <t>トウケイ</t>
    </rPh>
    <rPh sb="7" eb="9">
      <t>シリョウ</t>
    </rPh>
    <rPh sb="10" eb="12">
      <t>チズ</t>
    </rPh>
    <rPh sb="13" eb="15">
      <t>シャシン</t>
    </rPh>
    <rPh sb="16" eb="18">
      <t>ズヒョウ</t>
    </rPh>
    <rPh sb="20" eb="22">
      <t>タヨウ</t>
    </rPh>
    <rPh sb="23" eb="25">
      <t>シリョウ</t>
    </rPh>
    <rPh sb="26" eb="27">
      <t>モチ</t>
    </rPh>
    <phoneticPr fontId="1"/>
  </si>
  <si>
    <t>ルーブリックを作成して、作品やパフォーマンスを評価している。</t>
    <rPh sb="7" eb="9">
      <t>サクセイ</t>
    </rPh>
    <rPh sb="12" eb="14">
      <t>サクヒン</t>
    </rPh>
    <rPh sb="23" eb="25">
      <t>ヒョウカ</t>
    </rPh>
    <phoneticPr fontId="1"/>
  </si>
  <si>
    <t xml:space="preserve">　　　　　　　　　　　　　　　　　　
　　　　　　　　　　　　　　　　　　氏名
評価項目
</t>
    <rPh sb="37" eb="39">
      <t>シメイ</t>
    </rPh>
    <rPh sb="40" eb="42">
      <t>ヒョウカ</t>
    </rPh>
    <rPh sb="42" eb="44">
      <t>コウモク</t>
    </rPh>
    <phoneticPr fontId="1"/>
  </si>
  <si>
    <t>平均点</t>
    <rPh sb="0" eb="3">
      <t>ヘイキンテン</t>
    </rPh>
    <phoneticPr fontId="1"/>
  </si>
  <si>
    <t>評価項目</t>
    <rPh sb="0" eb="2">
      <t>ヒョウカ</t>
    </rPh>
    <rPh sb="2" eb="4">
      <t>コウモク</t>
    </rPh>
    <phoneticPr fontId="1"/>
  </si>
  <si>
    <t>評価の割合</t>
    <rPh sb="0" eb="2">
      <t>ヒョウカ</t>
    </rPh>
    <rPh sb="3" eb="5">
      <t>ワリアイ</t>
    </rPh>
    <phoneticPr fontId="1"/>
  </si>
  <si>
    <t>活動構成</t>
    <rPh sb="0" eb="2">
      <t>カツドウ</t>
    </rPh>
    <rPh sb="2" eb="4">
      <t>コウセイ</t>
    </rPh>
    <phoneticPr fontId="1"/>
  </si>
  <si>
    <t>目標・課題設定</t>
    <rPh sb="0" eb="2">
      <t>モクヒョウ</t>
    </rPh>
    <rPh sb="3" eb="5">
      <t>カダイ</t>
    </rPh>
    <rPh sb="5" eb="7">
      <t>セッテイ</t>
    </rPh>
    <phoneticPr fontId="1"/>
  </si>
  <si>
    <t>思考力・判断力・表現力の育成に重点を置いて授業設計をしている。</t>
    <rPh sb="0" eb="3">
      <t>シコウリョク</t>
    </rPh>
    <rPh sb="4" eb="7">
      <t>ハンダンリョク</t>
    </rPh>
    <rPh sb="8" eb="11">
      <t>ヒョウゲンリョク</t>
    </rPh>
    <rPh sb="12" eb="14">
      <t>イクセイ</t>
    </rPh>
    <rPh sb="15" eb="17">
      <t>ジュウテン</t>
    </rPh>
    <rPh sb="18" eb="19">
      <t>オ</t>
    </rPh>
    <rPh sb="21" eb="23">
      <t>ジュギョウ</t>
    </rPh>
    <rPh sb="23" eb="25">
      <t>セッケイ</t>
    </rPh>
    <phoneticPr fontId="1"/>
  </si>
  <si>
    <t>問題解決や創作表現のための学習課題を児童生徒に設定させている。</t>
    <rPh sb="0" eb="2">
      <t>モンダイ</t>
    </rPh>
    <rPh sb="2" eb="4">
      <t>カイケツ</t>
    </rPh>
    <rPh sb="5" eb="7">
      <t>ソウサク</t>
    </rPh>
    <rPh sb="7" eb="9">
      <t>ヒョウゲン</t>
    </rPh>
    <rPh sb="13" eb="15">
      <t>ガクシュウ</t>
    </rPh>
    <rPh sb="15" eb="17">
      <t>カダイ</t>
    </rPh>
    <rPh sb="18" eb="20">
      <t>ジドウ</t>
    </rPh>
    <rPh sb="20" eb="22">
      <t>セイト</t>
    </rPh>
    <rPh sb="23" eb="25">
      <t>セッテイ</t>
    </rPh>
    <phoneticPr fontId="1"/>
  </si>
  <si>
    <t>児童生徒が主体的･協働的に取り組む学習問題を設定している。</t>
    <rPh sb="0" eb="2">
      <t>ジドウ</t>
    </rPh>
    <rPh sb="2" eb="4">
      <t>セイト</t>
    </rPh>
    <rPh sb="5" eb="8">
      <t>シュタイテキ</t>
    </rPh>
    <rPh sb="9" eb="12">
      <t>キョウドウテキ</t>
    </rPh>
    <rPh sb="13" eb="14">
      <t>ト</t>
    </rPh>
    <rPh sb="15" eb="16">
      <t>ク</t>
    </rPh>
    <rPh sb="17" eb="19">
      <t>ガクシュウ</t>
    </rPh>
    <rPh sb="19" eb="21">
      <t>モンダイ</t>
    </rPh>
    <rPh sb="22" eb="24">
      <t>セッテイ</t>
    </rPh>
    <phoneticPr fontId="1"/>
  </si>
  <si>
    <t>意外性のある問題や協力して解決できる問題を設定している。</t>
    <rPh sb="0" eb="3">
      <t>イガイセイ</t>
    </rPh>
    <rPh sb="6" eb="8">
      <t>モンダイ</t>
    </rPh>
    <rPh sb="9" eb="11">
      <t>キョウリョク</t>
    </rPh>
    <rPh sb="13" eb="15">
      <t>カイケツ</t>
    </rPh>
    <rPh sb="18" eb="20">
      <t>モンダイ</t>
    </rPh>
    <rPh sb="21" eb="23">
      <t>セッテイ</t>
    </rPh>
    <phoneticPr fontId="1"/>
  </si>
  <si>
    <t>教材作成</t>
    <rPh sb="0" eb="2">
      <t>キョウザイ</t>
    </rPh>
    <rPh sb="2" eb="4">
      <t>サクセイ</t>
    </rPh>
    <phoneticPr fontId="1"/>
  </si>
  <si>
    <t>教科書や資料集にはないオリジナル教材を作成している。</t>
    <rPh sb="0" eb="3">
      <t>キョウカショ</t>
    </rPh>
    <rPh sb="4" eb="6">
      <t>シリョウ</t>
    </rPh>
    <rPh sb="6" eb="7">
      <t>シュウ</t>
    </rPh>
    <rPh sb="16" eb="18">
      <t>キョウザイ</t>
    </rPh>
    <rPh sb="19" eb="21">
      <t>サクセイ</t>
    </rPh>
    <phoneticPr fontId="1"/>
  </si>
  <si>
    <t>社会生活や日常生活の場面を想定して、課題解決を行わせている。</t>
    <rPh sb="0" eb="2">
      <t>シャカイ</t>
    </rPh>
    <rPh sb="2" eb="4">
      <t>セイカツ</t>
    </rPh>
    <rPh sb="5" eb="7">
      <t>ニチジョウ</t>
    </rPh>
    <rPh sb="7" eb="9">
      <t>セイカツ</t>
    </rPh>
    <rPh sb="10" eb="12">
      <t>バメン</t>
    </rPh>
    <rPh sb="13" eb="15">
      <t>ソウテイ</t>
    </rPh>
    <rPh sb="18" eb="20">
      <t>カダイ</t>
    </rPh>
    <rPh sb="20" eb="22">
      <t>カイケツ</t>
    </rPh>
    <rPh sb="23" eb="24">
      <t>オコナ</t>
    </rPh>
    <phoneticPr fontId="1"/>
  </si>
  <si>
    <t>思考や対話、発表や表現、作品制作など多様な活動を設定している。</t>
    <rPh sb="0" eb="2">
      <t>シコウ</t>
    </rPh>
    <rPh sb="3" eb="5">
      <t>タイワ</t>
    </rPh>
    <rPh sb="6" eb="8">
      <t>ハッピョウ</t>
    </rPh>
    <rPh sb="9" eb="11">
      <t>ヒョウゲン</t>
    </rPh>
    <rPh sb="12" eb="14">
      <t>サクヒン</t>
    </rPh>
    <rPh sb="14" eb="16">
      <t>セイサク</t>
    </rPh>
    <rPh sb="18" eb="20">
      <t>タヨウ</t>
    </rPh>
    <rPh sb="21" eb="23">
      <t>カツドウ</t>
    </rPh>
    <rPh sb="24" eb="26">
      <t>セッテイ</t>
    </rPh>
    <phoneticPr fontId="1"/>
  </si>
  <si>
    <t>問題解決や創作表現の学習プロセスを、児童生徒に設定させている。</t>
    <rPh sb="0" eb="2">
      <t>モンダイ</t>
    </rPh>
    <rPh sb="2" eb="4">
      <t>カイケツ</t>
    </rPh>
    <rPh sb="5" eb="7">
      <t>ソウサク</t>
    </rPh>
    <rPh sb="7" eb="9">
      <t>ヒョウゲン</t>
    </rPh>
    <rPh sb="10" eb="12">
      <t>ガクシュウ</t>
    </rPh>
    <rPh sb="18" eb="20">
      <t>ジドウ</t>
    </rPh>
    <rPh sb="20" eb="22">
      <t>セイト</t>
    </rPh>
    <rPh sb="23" eb="25">
      <t>セッテイ</t>
    </rPh>
    <phoneticPr fontId="1"/>
  </si>
  <si>
    <t>活用・探究問題
の設定</t>
    <rPh sb="0" eb="2">
      <t>カツヨウ</t>
    </rPh>
    <rPh sb="3" eb="5">
      <t>タンキュウ</t>
    </rPh>
    <rPh sb="5" eb="7">
      <t>モンダイ</t>
    </rPh>
    <rPh sb="9" eb="11">
      <t>セッテイ</t>
    </rPh>
    <phoneticPr fontId="1"/>
  </si>
  <si>
    <t>グループワーク
の活性化</t>
    <rPh sb="9" eb="12">
      <t>カッセイカ</t>
    </rPh>
    <phoneticPr fontId="1"/>
  </si>
  <si>
    <t>グループ内の多様な意見を交流させて、思考や表現を深めさせている。</t>
    <rPh sb="4" eb="5">
      <t>ナイ</t>
    </rPh>
    <rPh sb="6" eb="8">
      <t>タヨウ</t>
    </rPh>
    <rPh sb="9" eb="11">
      <t>イケン</t>
    </rPh>
    <rPh sb="12" eb="14">
      <t>コウリュウ</t>
    </rPh>
    <rPh sb="18" eb="20">
      <t>シコウ</t>
    </rPh>
    <rPh sb="21" eb="23">
      <t>ヒョウゲン</t>
    </rPh>
    <rPh sb="24" eb="25">
      <t>フカ</t>
    </rPh>
    <phoneticPr fontId="1"/>
  </si>
  <si>
    <t>学習環境の構成</t>
    <rPh sb="0" eb="2">
      <t>ガクシュウ</t>
    </rPh>
    <rPh sb="2" eb="4">
      <t>カンキョウ</t>
    </rPh>
    <rPh sb="5" eb="7">
      <t>コウセイ</t>
    </rPh>
    <phoneticPr fontId="1"/>
  </si>
  <si>
    <t>ＩＣＴ活用や図書館利用を通して、主体的な情報活用を促している。</t>
    <rPh sb="3" eb="5">
      <t>カツヨウ</t>
    </rPh>
    <rPh sb="6" eb="9">
      <t>トショカン</t>
    </rPh>
    <rPh sb="9" eb="11">
      <t>リヨウ</t>
    </rPh>
    <rPh sb="12" eb="13">
      <t>トオ</t>
    </rPh>
    <rPh sb="16" eb="19">
      <t>シュタイテキ</t>
    </rPh>
    <rPh sb="20" eb="22">
      <t>ジョウホウ</t>
    </rPh>
    <rPh sb="22" eb="24">
      <t>カツヨウ</t>
    </rPh>
    <rPh sb="25" eb="26">
      <t>ウナガ</t>
    </rPh>
    <phoneticPr fontId="1"/>
  </si>
  <si>
    <t>認め合い励まし合う学習関係の構築に配慮している。</t>
    <rPh sb="0" eb="1">
      <t>ミト</t>
    </rPh>
    <rPh sb="2" eb="3">
      <t>ア</t>
    </rPh>
    <rPh sb="4" eb="5">
      <t>ハゲ</t>
    </rPh>
    <rPh sb="7" eb="8">
      <t>ア</t>
    </rPh>
    <rPh sb="9" eb="11">
      <t>ガクシュウ</t>
    </rPh>
    <rPh sb="11" eb="13">
      <t>カンケイ</t>
    </rPh>
    <rPh sb="14" eb="16">
      <t>コウチク</t>
    </rPh>
    <rPh sb="17" eb="19">
      <t>ハイリョ</t>
    </rPh>
    <phoneticPr fontId="1"/>
  </si>
  <si>
    <t>特別な支援を要する児童生徒への合理的配慮を行っている。</t>
    <rPh sb="0" eb="2">
      <t>トクベツ</t>
    </rPh>
    <rPh sb="3" eb="5">
      <t>シエン</t>
    </rPh>
    <rPh sb="6" eb="7">
      <t>ヨウ</t>
    </rPh>
    <rPh sb="9" eb="11">
      <t>ジドウ</t>
    </rPh>
    <rPh sb="11" eb="13">
      <t>セイト</t>
    </rPh>
    <rPh sb="15" eb="18">
      <t>ゴウリテキ</t>
    </rPh>
    <rPh sb="18" eb="20">
      <t>ハイリョ</t>
    </rPh>
    <rPh sb="21" eb="22">
      <t>オコナ</t>
    </rPh>
    <phoneticPr fontId="1"/>
  </si>
  <si>
    <t>思考や対話、表現を助ける「学習モデル」を提示して可視化している。</t>
    <rPh sb="0" eb="2">
      <t>シコウ</t>
    </rPh>
    <rPh sb="3" eb="5">
      <t>タイワ</t>
    </rPh>
    <rPh sb="6" eb="8">
      <t>ヒョウゲン</t>
    </rPh>
    <rPh sb="9" eb="10">
      <t>タス</t>
    </rPh>
    <rPh sb="13" eb="15">
      <t>ガクシュウ</t>
    </rPh>
    <rPh sb="20" eb="22">
      <t>テイジ</t>
    </rPh>
    <rPh sb="24" eb="27">
      <t>カシカ</t>
    </rPh>
    <phoneticPr fontId="1"/>
  </si>
  <si>
    <t>学習プロセスの見通しを持たせたり、振り返りをさせたりしている。</t>
    <rPh sb="0" eb="2">
      <t>ガクシュウ</t>
    </rPh>
    <rPh sb="7" eb="9">
      <t>ミトオ</t>
    </rPh>
    <rPh sb="11" eb="12">
      <t>モ</t>
    </rPh>
    <rPh sb="17" eb="18">
      <t>フ</t>
    </rPh>
    <rPh sb="19" eb="20">
      <t>カエ</t>
    </rPh>
    <phoneticPr fontId="1"/>
  </si>
  <si>
    <t>児童生徒に評価規準を設定させて自己評価や相互評価をさせている。</t>
    <rPh sb="0" eb="2">
      <t>ジドウ</t>
    </rPh>
    <rPh sb="2" eb="4">
      <t>セイト</t>
    </rPh>
    <rPh sb="5" eb="7">
      <t>ヒョウカ</t>
    </rPh>
    <rPh sb="7" eb="9">
      <t>キジュン</t>
    </rPh>
    <rPh sb="10" eb="12">
      <t>セッテイ</t>
    </rPh>
    <rPh sb="15" eb="17">
      <t>ジコ</t>
    </rPh>
    <rPh sb="17" eb="19">
      <t>ヒョウカ</t>
    </rPh>
    <rPh sb="20" eb="22">
      <t>ソウゴ</t>
    </rPh>
    <rPh sb="22" eb="24">
      <t>ヒョウカ</t>
    </rPh>
    <phoneticPr fontId="1"/>
  </si>
  <si>
    <t>ワークシートや
学習ツールの工夫</t>
    <rPh sb="8" eb="10">
      <t>ガクシュウ</t>
    </rPh>
    <rPh sb="14" eb="16">
      <t>クフウ</t>
    </rPh>
    <phoneticPr fontId="1"/>
  </si>
  <si>
    <t>思考や判断、表現を助ける学習ツールを活用させている。</t>
    <rPh sb="0" eb="2">
      <t>シコウ</t>
    </rPh>
    <rPh sb="3" eb="5">
      <t>ハンダン</t>
    </rPh>
    <rPh sb="6" eb="8">
      <t>ヒョウゲン</t>
    </rPh>
    <rPh sb="9" eb="10">
      <t>タス</t>
    </rPh>
    <rPh sb="12" eb="14">
      <t>ガクシュウ</t>
    </rPh>
    <rPh sb="18" eb="20">
      <t>カツヨウ</t>
    </rPh>
    <phoneticPr fontId="1"/>
  </si>
  <si>
    <t>ＩＣＴを、児童生徒の思考や対話、表現のツールとして活用させている。</t>
    <rPh sb="5" eb="7">
      <t>ジドウ</t>
    </rPh>
    <rPh sb="7" eb="9">
      <t>セイト</t>
    </rPh>
    <rPh sb="10" eb="12">
      <t>シコウ</t>
    </rPh>
    <rPh sb="13" eb="15">
      <t>タイワ</t>
    </rPh>
    <rPh sb="16" eb="18">
      <t>ヒョウゲン</t>
    </rPh>
    <rPh sb="25" eb="27">
      <t>カツヨウ</t>
    </rPh>
    <phoneticPr fontId="1"/>
  </si>
  <si>
    <t>学習意欲や
達成感の喚起</t>
    <rPh sb="0" eb="2">
      <t>ガクシュウ</t>
    </rPh>
    <rPh sb="2" eb="4">
      <t>イヨク</t>
    </rPh>
    <rPh sb="6" eb="9">
      <t>タッセイカン</t>
    </rPh>
    <rPh sb="10" eb="12">
      <t>カンキ</t>
    </rPh>
    <phoneticPr fontId="1"/>
  </si>
  <si>
    <t>協働的な問題解決や創作表現の喜び・達成感を感じさせる工夫がある。</t>
    <rPh sb="0" eb="3">
      <t>キョウドウテキ</t>
    </rPh>
    <rPh sb="9" eb="11">
      <t>ソウサク</t>
    </rPh>
    <phoneticPr fontId="1"/>
  </si>
  <si>
    <t>ヒントカードや「学習モデル」の提示などで、難易度を調節している。</t>
    <rPh sb="8" eb="10">
      <t>ガクシュウ</t>
    </rPh>
    <rPh sb="15" eb="17">
      <t>テイジ</t>
    </rPh>
    <rPh sb="21" eb="24">
      <t>ナンイド</t>
    </rPh>
    <rPh sb="25" eb="27">
      <t>チョウセツ</t>
    </rPh>
    <phoneticPr fontId="1"/>
  </si>
  <si>
    <t>自分なりの考え方や個性的な表現を奨励して、学習意欲を高めている。</t>
    <rPh sb="21" eb="23">
      <t>ガクシュウ</t>
    </rPh>
    <phoneticPr fontId="1"/>
  </si>
  <si>
    <t>学習指導案に多様な資質・能力の評価規準を明示している。</t>
    <rPh sb="0" eb="2">
      <t>ガクシュウ</t>
    </rPh>
    <rPh sb="2" eb="5">
      <t>シドウアン</t>
    </rPh>
    <rPh sb="6" eb="8">
      <t>タヨウ</t>
    </rPh>
    <rPh sb="9" eb="11">
      <t>シシツ</t>
    </rPh>
    <rPh sb="12" eb="14">
      <t>ノウリョク</t>
    </rPh>
    <rPh sb="15" eb="17">
      <t>ヒョウカ</t>
    </rPh>
    <rPh sb="17" eb="19">
      <t>キジュン</t>
    </rPh>
    <rPh sb="20" eb="22">
      <t>メイジ</t>
    </rPh>
    <phoneticPr fontId="1"/>
  </si>
  <si>
    <t>自力解決と小集団での協働解決、一斉検証を組み合わせている。</t>
    <rPh sb="0" eb="2">
      <t>ジリキ</t>
    </rPh>
    <rPh sb="2" eb="4">
      <t>カイケツ</t>
    </rPh>
    <rPh sb="5" eb="8">
      <t>ショウシュウダン</t>
    </rPh>
    <rPh sb="10" eb="12">
      <t>キョウドウ</t>
    </rPh>
    <rPh sb="12" eb="14">
      <t>カイケツ</t>
    </rPh>
    <rPh sb="15" eb="17">
      <t>イッセイ</t>
    </rPh>
    <rPh sb="17" eb="19">
      <t>ケンショウ</t>
    </rPh>
    <rPh sb="20" eb="21">
      <t>ク</t>
    </rPh>
    <rPh sb="22" eb="23">
      <t>ア</t>
    </rPh>
    <phoneticPr fontId="1"/>
  </si>
  <si>
    <t>グループワークの目的、内容、手順、評価観点を意識させている。</t>
    <rPh sb="8" eb="10">
      <t>モクテキ</t>
    </rPh>
    <rPh sb="11" eb="13">
      <t>ナイヨウ</t>
    </rPh>
    <rPh sb="14" eb="16">
      <t>テジュン</t>
    </rPh>
    <rPh sb="17" eb="19">
      <t>ヒョウカ</t>
    </rPh>
    <rPh sb="19" eb="21">
      <t>カンテン</t>
    </rPh>
    <rPh sb="22" eb="24">
      <t>イシキ</t>
    </rPh>
    <phoneticPr fontId="1"/>
  </si>
  <si>
    <t>グループ内の相互評価を通して、自分の作品や思考を改善させている。</t>
    <rPh sb="4" eb="5">
      <t>ナイ</t>
    </rPh>
    <rPh sb="6" eb="8">
      <t>ソウゴ</t>
    </rPh>
    <rPh sb="8" eb="10">
      <t>ヒョウカ</t>
    </rPh>
    <rPh sb="11" eb="12">
      <t>トオ</t>
    </rPh>
    <rPh sb="15" eb="17">
      <t>ジブン</t>
    </rPh>
    <rPh sb="18" eb="20">
      <t>サクヒン</t>
    </rPh>
    <rPh sb="21" eb="23">
      <t>シコウ</t>
    </rPh>
    <rPh sb="24" eb="26">
      <t>カイゼン</t>
    </rPh>
    <phoneticPr fontId="1"/>
  </si>
  <si>
    <t>活用意識の明確化
と学習モデルの活用</t>
    <rPh sb="0" eb="2">
      <t>カツヨウ</t>
    </rPh>
    <rPh sb="2" eb="4">
      <t>イシキ</t>
    </rPh>
    <rPh sb="5" eb="8">
      <t>メイカクカ</t>
    </rPh>
    <rPh sb="10" eb="12">
      <t>ガクシュウ</t>
    </rPh>
    <rPh sb="16" eb="18">
      <t>カツヨウ</t>
    </rPh>
    <phoneticPr fontId="1"/>
  </si>
  <si>
    <t>課題解決のためにどの知識・技能を活用すればよいか考えさせている。</t>
    <phoneticPr fontId="1"/>
  </si>
  <si>
    <t>学習評価の工夫</t>
    <rPh sb="0" eb="2">
      <t>ガクシュウ</t>
    </rPh>
    <rPh sb="2" eb="4">
      <t>ヒョウカ</t>
    </rPh>
    <rPh sb="5" eb="7">
      <t>クフウ</t>
    </rPh>
    <phoneticPr fontId="1"/>
  </si>
  <si>
    <t>児童生徒一人ひとり資質・能力の達成状況について評価している。</t>
    <rPh sb="0" eb="2">
      <t>ジドウ</t>
    </rPh>
    <rPh sb="9" eb="11">
      <t>シシツ</t>
    </rPh>
    <rPh sb="12" eb="14">
      <t>ノウリョク</t>
    </rPh>
    <phoneticPr fontId="1"/>
  </si>
  <si>
    <t>「主体的・対話的で深い学び」授業評価</t>
    <rPh sb="14" eb="16">
      <t>ジュギョウ</t>
    </rPh>
    <rPh sb="16" eb="18">
      <t>ヒョウカ</t>
    </rPh>
    <phoneticPr fontId="1"/>
  </si>
  <si>
    <t>資料や情報を比較して自分の意見を書けるように構成を工夫している。</t>
    <rPh sb="0" eb="2">
      <t>シリョウ</t>
    </rPh>
    <rPh sb="3" eb="5">
      <t>ジョウホウ</t>
    </rPh>
    <rPh sb="6" eb="8">
      <t>ヒカク</t>
    </rPh>
    <rPh sb="10" eb="12">
      <t>ジブン</t>
    </rPh>
    <rPh sb="13" eb="15">
      <t>イケン</t>
    </rPh>
    <rPh sb="16" eb="17">
      <t>カ</t>
    </rPh>
    <rPh sb="22" eb="24">
      <t>コウセイ</t>
    </rPh>
    <rPh sb="25" eb="27">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</si>
</sst>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theme="0"/>
      <name val="ＭＳ Ｐゴシック"/>
      <family val="2"/>
      <charset val="128"/>
      <scheme val="minor"/>
    </font>
    <font>
      <sz val="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1"/>
      <color theme="1"/>
      <name val="HGP創英角ﾎﾟｯﾌﾟ体"/>
      <family val="3"/>
      <charset val="128"/>
    </font>
    <font>
      <sz val="16"/>
      <color theme="1"/>
      <name val="HGP創英角ﾎﾟｯﾌﾟ体"/>
      <family val="3"/>
      <charset val="128"/>
    </font>
    <font>
      <u/>
      <sz val="11"/>
      <color theme="10"/>
      <name val="ＭＳ Ｐゴシック"/>
      <family val="2"/>
      <charset val="128"/>
      <scheme val="minor"/>
    </font>
    <font>
      <u/>
      <sz val="11"/>
      <color theme="11"/>
      <name val="ＭＳ Ｐゴシック"/>
      <family val="2"/>
      <charset val="128"/>
      <scheme val="minor"/>
    </font>
    <font>
      <sz val="36"/>
      <color rgb="FF00B0F0"/>
      <name val="HGS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4"/>
      </patternFill>
    </fill>
    <fill>
      <patternFill patternType="solid">
        <fgColor theme="4"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right style="thin">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3">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5"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6" fillId="10" borderId="0" applyNumberFormat="0" applyBorder="0" applyAlignment="0" applyProtection="0">
      <alignment vertical="center"/>
    </xf>
    <xf numFmtId="0" fontId="2"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3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8" borderId="0" xfId="7">
      <alignment vertical="center"/>
    </xf>
    <xf numFmtId="0" fontId="2" fillId="9" borderId="1" xfId="8" applyBorder="1" applyAlignment="1">
      <alignment horizontal="center" vertical="center"/>
    </xf>
    <xf numFmtId="0" fontId="6" fillId="10" borderId="1" xfId="9" applyBorder="1" applyAlignment="1">
      <alignment horizontal="center" vertical="center"/>
    </xf>
    <xf numFmtId="0" fontId="2" fillId="8" borderId="1" xfId="7" applyBorder="1" applyAlignment="1">
      <alignment horizontal="center" vertical="center"/>
    </xf>
    <xf numFmtId="0" fontId="2" fillId="0" borderId="1" xfId="7" applyFill="1" applyBorder="1" applyAlignment="1">
      <alignment horizontal="center" vertical="center"/>
    </xf>
    <xf numFmtId="0" fontId="2" fillId="8" borderId="1" xfId="7" applyBorder="1" applyAlignment="1">
      <alignment horizontal="center" vertical="center" textRotation="255"/>
    </xf>
    <xf numFmtId="0" fontId="0" fillId="0" borderId="1" xfId="0" applyBorder="1" applyAlignment="1">
      <alignment horizontal="center" vertical="center" textRotation="255"/>
    </xf>
    <xf numFmtId="0" fontId="2" fillId="0" borderId="1" xfId="7" applyFill="1" applyBorder="1" applyAlignment="1">
      <alignment horizontal="center" vertical="center" textRotation="255"/>
    </xf>
    <xf numFmtId="0" fontId="4" fillId="3" borderId="1" xfId="2" applyBorder="1" applyAlignment="1">
      <alignment horizontal="center" vertical="center"/>
    </xf>
    <xf numFmtId="9" fontId="4" fillId="3" borderId="1" xfId="2" applyNumberFormat="1" applyBorder="1" applyAlignment="1">
      <alignment horizontal="center" vertical="center"/>
    </xf>
    <xf numFmtId="0" fontId="3" fillId="2" borderId="1" xfId="1" applyBorder="1" applyAlignment="1">
      <alignment horizontal="center" vertical="center"/>
    </xf>
    <xf numFmtId="9" fontId="3" fillId="2" borderId="1" xfId="1" applyNumberFormat="1" applyBorder="1" applyAlignment="1">
      <alignment horizontal="center" vertical="center"/>
    </xf>
    <xf numFmtId="9" fontId="2" fillId="9" borderId="1" xfId="8" applyNumberFormat="1" applyBorder="1" applyAlignment="1">
      <alignment horizontal="center" vertical="center"/>
    </xf>
    <xf numFmtId="0" fontId="5" fillId="4" borderId="1" xfId="3" applyBorder="1" applyAlignment="1">
      <alignment horizontal="center" vertical="center"/>
    </xf>
    <xf numFmtId="9" fontId="5" fillId="4" borderId="1" xfId="3" applyNumberFormat="1" applyBorder="1" applyAlignment="1">
      <alignment horizontal="center" vertical="center"/>
    </xf>
    <xf numFmtId="176" fontId="0" fillId="0" borderId="0" xfId="0" applyNumberFormat="1">
      <alignment vertical="center"/>
    </xf>
    <xf numFmtId="177" fontId="0" fillId="0" borderId="0" xfId="0" applyNumberFormat="1">
      <alignment vertical="center"/>
    </xf>
    <xf numFmtId="0" fontId="3" fillId="0" borderId="0" xfId="1" applyFill="1">
      <alignment vertical="center"/>
    </xf>
    <xf numFmtId="9" fontId="0" fillId="0" borderId="0" xfId="0" applyNumberFormat="1">
      <alignment vertical="center"/>
    </xf>
    <xf numFmtId="0" fontId="2" fillId="12" borderId="16" xfId="10" applyBorder="1" applyAlignment="1">
      <alignment horizontal="center" vertical="center"/>
    </xf>
    <xf numFmtId="0" fontId="2" fillId="12" borderId="4" xfId="10" applyBorder="1" applyAlignment="1">
      <alignment horizontal="center" vertical="center"/>
    </xf>
    <xf numFmtId="0" fontId="0" fillId="0" borderId="4" xfId="0" applyBorder="1" applyAlignment="1">
      <alignment horizontal="center" vertical="center"/>
    </xf>
    <xf numFmtId="9" fontId="2" fillId="12" borderId="23" xfId="10" applyNumberFormat="1" applyBorder="1" applyAlignment="1">
      <alignment horizontal="center" vertical="center"/>
    </xf>
    <xf numFmtId="9" fontId="2" fillId="12" borderId="12" xfId="10" applyNumberFormat="1" applyBorder="1" applyAlignment="1">
      <alignment horizontal="center" vertical="center"/>
    </xf>
    <xf numFmtId="9" fontId="2" fillId="12" borderId="7" xfId="10" applyNumberFormat="1" applyBorder="1" applyAlignment="1">
      <alignment horizontal="center" vertical="center"/>
    </xf>
    <xf numFmtId="9" fontId="2" fillId="12" borderId="5" xfId="10" applyNumberFormat="1" applyBorder="1" applyAlignment="1">
      <alignment horizontal="center" vertical="center"/>
    </xf>
    <xf numFmtId="9" fontId="2" fillId="12" borderId="1" xfId="10" applyNumberFormat="1" applyBorder="1" applyAlignment="1">
      <alignment horizontal="center" vertical="center"/>
    </xf>
    <xf numFmtId="9" fontId="2" fillId="12" borderId="9" xfId="10" applyNumberFormat="1" applyBorder="1" applyAlignment="1">
      <alignment horizontal="center" vertical="center"/>
    </xf>
    <xf numFmtId="9" fontId="0" fillId="0" borderId="5" xfId="0" applyNumberFormat="1" applyBorder="1" applyAlignment="1">
      <alignment horizontal="center" vertical="center"/>
    </xf>
    <xf numFmtId="9" fontId="0" fillId="0" borderId="1" xfId="0" applyNumberFormat="1" applyBorder="1" applyAlignment="1">
      <alignment horizontal="center" vertical="center"/>
    </xf>
    <xf numFmtId="9" fontId="0" fillId="0" borderId="9" xfId="0" applyNumberFormat="1" applyBorder="1" applyAlignment="1">
      <alignment horizontal="center" vertical="center"/>
    </xf>
    <xf numFmtId="0" fontId="2" fillId="0" borderId="0" xfId="10" applyFill="1">
      <alignmen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0" fillId="0" borderId="1" xfId="0" applyBorder="1" applyAlignment="1">
      <alignment horizontal="center" vertical="center"/>
    </xf>
    <xf numFmtId="0" fontId="7" fillId="5" borderId="1" xfId="4" applyFont="1" applyBorder="1" applyAlignment="1">
      <alignment horizontal="left" vertical="center" shrinkToFit="1"/>
    </xf>
    <xf numFmtId="0" fontId="7" fillId="11" borderId="1" xfId="5" applyFont="1" applyFill="1" applyBorder="1" applyAlignment="1">
      <alignment horizontal="left" vertical="center" shrinkToFit="1"/>
    </xf>
    <xf numFmtId="0" fontId="7" fillId="11" borderId="1" xfId="6" applyFont="1" applyFill="1" applyBorder="1" applyAlignment="1">
      <alignment horizontal="left" vertical="center" shrinkToFit="1"/>
    </xf>
    <xf numFmtId="0" fontId="7" fillId="11" borderId="1" xfId="0" applyFont="1" applyFill="1" applyBorder="1" applyAlignment="1">
      <alignment horizontal="left" vertical="center" shrinkToFit="1"/>
    </xf>
    <xf numFmtId="0" fontId="7" fillId="13" borderId="1" xfId="0" applyFont="1" applyFill="1" applyBorder="1" applyAlignment="1">
      <alignment horizontal="left" vertical="center" shrinkToFit="1"/>
    </xf>
    <xf numFmtId="0" fontId="7" fillId="11" borderId="1" xfId="4" applyFont="1" applyFill="1" applyBorder="1" applyAlignment="1">
      <alignment horizontal="left" vertical="center" shrinkToFit="1"/>
    </xf>
    <xf numFmtId="0" fontId="0" fillId="0" borderId="0" xfId="0" applyAlignment="1">
      <alignment vertical="center" shrinkToFit="1"/>
    </xf>
    <xf numFmtId="9" fontId="0" fillId="0" borderId="9" xfId="0" applyNumberFormat="1" applyBorder="1" applyAlignment="1">
      <alignment horizontal="center" vertical="center"/>
    </xf>
    <xf numFmtId="9" fontId="2" fillId="12" borderId="9" xfId="10" applyNumberFormat="1" applyBorder="1" applyAlignment="1">
      <alignment horizontal="center" vertical="center"/>
    </xf>
    <xf numFmtId="9" fontId="2" fillId="12" borderId="1" xfId="10" applyNumberFormat="1" applyBorder="1" applyAlignment="1">
      <alignment horizontal="center" vertical="center"/>
    </xf>
    <xf numFmtId="9" fontId="2" fillId="12" borderId="29" xfId="10" applyNumberFormat="1" applyBorder="1" applyAlignment="1">
      <alignment horizontal="center" vertical="center"/>
    </xf>
    <xf numFmtId="9" fontId="0" fillId="11" borderId="5" xfId="0" applyNumberFormat="1" applyFill="1" applyBorder="1" applyAlignment="1">
      <alignment horizontal="center" vertical="center"/>
    </xf>
    <xf numFmtId="9" fontId="2" fillId="11" borderId="3" xfId="10" applyNumberFormat="1" applyFill="1" applyBorder="1" applyAlignment="1">
      <alignment horizontal="center" vertical="center"/>
    </xf>
    <xf numFmtId="9" fontId="0" fillId="11" borderId="1" xfId="0" applyNumberFormat="1" applyFill="1" applyBorder="1" applyAlignment="1">
      <alignment horizontal="center" vertical="center"/>
    </xf>
    <xf numFmtId="9" fontId="0" fillId="11" borderId="9" xfId="0" applyNumberFormat="1" applyFill="1" applyBorder="1" applyAlignment="1">
      <alignment horizontal="center" vertical="center"/>
    </xf>
    <xf numFmtId="9" fontId="2" fillId="11" borderId="1" xfId="10" applyNumberFormat="1" applyFill="1" applyBorder="1" applyAlignment="1">
      <alignment horizontal="center" vertical="center"/>
    </xf>
    <xf numFmtId="9" fontId="0" fillId="11" borderId="8" xfId="0" applyNumberFormat="1" applyFill="1" applyBorder="1" applyAlignment="1">
      <alignment horizontal="center" vertical="center"/>
    </xf>
    <xf numFmtId="9" fontId="2" fillId="11" borderId="22" xfId="10" applyNumberFormat="1" applyFill="1" applyBorder="1" applyAlignment="1">
      <alignment horizontal="center" vertical="center"/>
    </xf>
    <xf numFmtId="9" fontId="2" fillId="11" borderId="2" xfId="10" applyNumberFormat="1" applyFill="1" applyBorder="1" applyAlignment="1">
      <alignment horizontal="center" vertical="center"/>
    </xf>
    <xf numFmtId="9" fontId="2" fillId="11" borderId="15" xfId="10" applyNumberFormat="1" applyFill="1" applyBorder="1" applyAlignment="1">
      <alignment horizontal="center" vertical="center"/>
    </xf>
    <xf numFmtId="9" fontId="2" fillId="14" borderId="5" xfId="10" applyNumberFormat="1" applyFill="1" applyBorder="1" applyAlignment="1">
      <alignment horizontal="center" vertical="center"/>
    </xf>
    <xf numFmtId="9" fontId="0" fillId="14" borderId="1" xfId="0" applyNumberFormat="1" applyFill="1" applyBorder="1" applyAlignment="1">
      <alignment horizontal="center" vertical="center"/>
    </xf>
    <xf numFmtId="9" fontId="2" fillId="14" borderId="1" xfId="10" applyNumberFormat="1" applyFill="1" applyBorder="1" applyAlignment="1">
      <alignment horizontal="center" vertical="center"/>
    </xf>
    <xf numFmtId="9" fontId="2" fillId="14" borderId="29" xfId="10" applyNumberFormat="1" applyFill="1" applyBorder="1" applyAlignment="1">
      <alignment horizontal="center" vertical="center"/>
    </xf>
    <xf numFmtId="9" fontId="2" fillId="14" borderId="9" xfId="10" applyNumberFormat="1" applyFill="1" applyBorder="1" applyAlignment="1">
      <alignment horizontal="center" vertical="center"/>
    </xf>
    <xf numFmtId="9" fontId="2" fillId="14" borderId="30" xfId="10" applyNumberFormat="1" applyFill="1" applyBorder="1" applyAlignment="1">
      <alignment horizontal="center" vertical="center"/>
    </xf>
    <xf numFmtId="9" fontId="0" fillId="14" borderId="3" xfId="0" applyNumberFormat="1" applyFill="1" applyBorder="1" applyAlignment="1">
      <alignment horizontal="center" vertical="center"/>
    </xf>
    <xf numFmtId="9" fontId="2" fillId="14" borderId="3" xfId="10" applyNumberFormat="1" applyFill="1" applyBorder="1" applyAlignment="1">
      <alignment horizontal="center" vertical="center"/>
    </xf>
    <xf numFmtId="0" fontId="0" fillId="14" borderId="4" xfId="0" applyFill="1" applyBorder="1" applyAlignment="1">
      <alignment horizontal="center" vertical="center"/>
    </xf>
    <xf numFmtId="0" fontId="2" fillId="11" borderId="4" xfId="10" applyFill="1" applyBorder="1" applyAlignment="1">
      <alignment horizontal="center" vertical="center"/>
    </xf>
    <xf numFmtId="0" fontId="2" fillId="11" borderId="17" xfId="10" applyFill="1" applyBorder="1" applyAlignment="1">
      <alignment horizontal="center" vertical="center"/>
    </xf>
    <xf numFmtId="0" fontId="0" fillId="0" borderId="31" xfId="0" applyFill="1" applyBorder="1" applyAlignment="1">
      <alignment horizontal="center" vertical="center"/>
    </xf>
    <xf numFmtId="0" fontId="5" fillId="4" borderId="2" xfId="3" applyBorder="1" applyAlignment="1">
      <alignment horizontal="center" vertical="center" wrapText="1"/>
    </xf>
    <xf numFmtId="0" fontId="5" fillId="4" borderId="3" xfId="3" applyBorder="1" applyAlignment="1">
      <alignment horizontal="center" vertical="center" wrapText="1"/>
    </xf>
    <xf numFmtId="0" fontId="4" fillId="3" borderId="2" xfId="2" applyBorder="1" applyAlignment="1">
      <alignment horizontal="center" vertical="center" wrapText="1"/>
    </xf>
    <xf numFmtId="0" fontId="4" fillId="3" borderId="3" xfId="2" applyBorder="1" applyAlignment="1">
      <alignment horizontal="center" vertical="center" wrapText="1"/>
    </xf>
    <xf numFmtId="0" fontId="14" fillId="0" borderId="0" xfId="0" applyFont="1" applyAlignment="1">
      <alignment horizontal="center" vertical="center"/>
    </xf>
    <xf numFmtId="0" fontId="8" fillId="0" borderId="4" xfId="0" applyFont="1" applyBorder="1" applyAlignment="1">
      <alignment horizontal="left" vertical="center" wrapText="1"/>
    </xf>
    <xf numFmtId="0" fontId="9" fillId="0" borderId="5" xfId="0" applyFont="1" applyBorder="1" applyAlignment="1">
      <alignment horizontal="left" vertical="center"/>
    </xf>
    <xf numFmtId="0" fontId="3" fillId="2" borderId="2" xfId="1" applyBorder="1" applyAlignment="1">
      <alignment horizontal="center" vertical="center" wrapText="1"/>
    </xf>
    <xf numFmtId="0" fontId="3" fillId="2" borderId="3" xfId="1" applyBorder="1" applyAlignment="1">
      <alignment horizontal="center" vertical="center" wrapText="1"/>
    </xf>
    <xf numFmtId="0" fontId="2" fillId="9" borderId="2" xfId="8" applyBorder="1" applyAlignment="1">
      <alignment horizontal="center" vertical="center" wrapText="1"/>
    </xf>
    <xf numFmtId="0" fontId="2" fillId="9" borderId="3" xfId="8" applyBorder="1" applyAlignment="1">
      <alignment horizontal="center" vertical="center" wrapText="1"/>
    </xf>
    <xf numFmtId="0" fontId="15" fillId="11" borderId="1" xfId="4" applyFont="1" applyFill="1" applyBorder="1" applyAlignment="1">
      <alignment horizontal="center" vertical="center" shrinkToFit="1"/>
    </xf>
    <xf numFmtId="0" fontId="16" fillId="13" borderId="1" xfId="0" applyFont="1" applyFill="1" applyBorder="1" applyAlignment="1">
      <alignment horizontal="center" vertical="center" wrapText="1" shrinkToFit="1"/>
    </xf>
    <xf numFmtId="0" fontId="16" fillId="13" borderId="1" xfId="0" applyFont="1" applyFill="1" applyBorder="1" applyAlignment="1">
      <alignment horizontal="center" vertical="center" shrinkToFit="1"/>
    </xf>
    <xf numFmtId="0" fontId="15" fillId="11" borderId="1" xfId="4" applyFont="1" applyFill="1" applyBorder="1" applyAlignment="1">
      <alignment horizontal="center" vertical="center" wrapText="1" shrinkToFit="1"/>
    </xf>
    <xf numFmtId="0" fontId="2" fillId="5" borderId="1" xfId="4" applyFont="1" applyBorder="1" applyAlignment="1">
      <alignment horizontal="center" vertical="center" shrinkToFit="1"/>
    </xf>
    <xf numFmtId="0" fontId="15" fillId="5" borderId="1" xfId="4" applyFont="1" applyBorder="1" applyAlignment="1">
      <alignment horizontal="center" vertical="center" shrinkToFit="1"/>
    </xf>
    <xf numFmtId="0" fontId="15" fillId="11" borderId="1" xfId="5" applyFont="1" applyFill="1" applyBorder="1" applyAlignment="1">
      <alignment horizontal="center" vertical="center" wrapText="1" shrinkToFit="1"/>
    </xf>
    <xf numFmtId="0" fontId="15" fillId="11" borderId="1" xfId="5" applyFont="1" applyFill="1" applyBorder="1" applyAlignment="1">
      <alignment horizontal="center" vertical="center" shrinkToFit="1"/>
    </xf>
    <xf numFmtId="0" fontId="15" fillId="11" borderId="1" xfId="6" applyFont="1" applyFill="1" applyBorder="1" applyAlignment="1">
      <alignment horizontal="center" vertical="center" shrinkToFit="1"/>
    </xf>
    <xf numFmtId="0" fontId="15" fillId="5" borderId="1" xfId="4" applyFont="1" applyBorder="1" applyAlignment="1">
      <alignment horizontal="center" vertical="center" wrapText="1" shrinkToFit="1"/>
    </xf>
    <xf numFmtId="0" fontId="15" fillId="11" borderId="1" xfId="0" applyFont="1" applyFill="1" applyBorder="1" applyAlignment="1">
      <alignment horizontal="center" vertical="center" shrinkToFit="1"/>
    </xf>
    <xf numFmtId="0" fontId="17" fillId="13" borderId="1" xfId="0" applyFont="1" applyFill="1" applyBorder="1" applyAlignment="1">
      <alignment horizontal="center" vertical="center" wrapText="1" shrinkToFit="1"/>
    </xf>
    <xf numFmtId="0" fontId="17" fillId="13" borderId="1" xfId="0" applyFont="1" applyFill="1" applyBorder="1" applyAlignment="1">
      <alignment horizontal="center" vertical="center" shrinkToFit="1"/>
    </xf>
    <xf numFmtId="9" fontId="0" fillId="0" borderId="9" xfId="0" applyNumberFormat="1" applyBorder="1" applyAlignment="1">
      <alignment horizontal="center" vertical="center"/>
    </xf>
    <xf numFmtId="9" fontId="0" fillId="0" borderId="1" xfId="0" applyNumberFormat="1" applyBorder="1" applyAlignment="1">
      <alignment horizontal="center" vertical="center"/>
    </xf>
    <xf numFmtId="9" fontId="0" fillId="0" borderId="8" xfId="0" applyNumberFormat="1" applyBorder="1" applyAlignment="1">
      <alignment horizontal="center" vertical="center"/>
    </xf>
    <xf numFmtId="9" fontId="2" fillId="12" borderId="8" xfId="10" applyNumberFormat="1" applyBorder="1" applyAlignment="1">
      <alignment horizontal="center" vertical="center"/>
    </xf>
    <xf numFmtId="9" fontId="2" fillId="12" borderId="1" xfId="10" applyNumberFormat="1" applyBorder="1" applyAlignment="1">
      <alignment horizontal="center" vertical="center"/>
    </xf>
    <xf numFmtId="9" fontId="2" fillId="12" borderId="9" xfId="10" applyNumberForma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9" fontId="2" fillId="12" borderId="6" xfId="10" applyNumberFormat="1" applyBorder="1" applyAlignment="1">
      <alignment horizontal="center" vertical="center"/>
    </xf>
    <xf numFmtId="9" fontId="2" fillId="12" borderId="12" xfId="10" applyNumberFormat="1" applyBorder="1" applyAlignment="1">
      <alignment horizontal="center" vertical="center"/>
    </xf>
    <xf numFmtId="9" fontId="2" fillId="12" borderId="7" xfId="10" applyNumberForma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5" fillId="13" borderId="1" xfId="0" applyFont="1" applyFill="1" applyBorder="1" applyAlignment="1">
      <alignment horizontal="center" vertical="center" wrapText="1" shrinkToFit="1"/>
    </xf>
    <xf numFmtId="0" fontId="15" fillId="13" borderId="1" xfId="0" applyFont="1" applyFill="1" applyBorder="1" applyAlignment="1">
      <alignment horizontal="center" vertical="center" shrinkToFit="1"/>
    </xf>
    <xf numFmtId="176" fontId="2" fillId="12" borderId="6" xfId="10" applyNumberFormat="1" applyBorder="1" applyAlignment="1">
      <alignment horizontal="center" vertical="center"/>
    </xf>
    <xf numFmtId="176" fontId="2" fillId="12" borderId="8" xfId="10" applyNumberFormat="1" applyBorder="1" applyAlignment="1">
      <alignment horizontal="center" vertical="center"/>
    </xf>
    <xf numFmtId="176" fontId="0" fillId="0" borderId="8" xfId="0" applyNumberFormat="1" applyBorder="1" applyAlignment="1">
      <alignment horizontal="center" vertical="center"/>
    </xf>
    <xf numFmtId="9" fontId="0" fillId="14" borderId="9" xfId="0" applyNumberFormat="1" applyFill="1" applyBorder="1" applyAlignment="1">
      <alignment horizontal="center" vertical="center"/>
    </xf>
    <xf numFmtId="9" fontId="2" fillId="11" borderId="9" xfId="10" applyNumberFormat="1" applyFill="1" applyBorder="1" applyAlignment="1">
      <alignment horizontal="center" vertical="center"/>
    </xf>
    <xf numFmtId="9" fontId="2" fillId="11" borderId="11" xfId="10" applyNumberFormat="1" applyFill="1" applyBorder="1" applyAlignment="1">
      <alignment horizontal="center" vertical="center"/>
    </xf>
    <xf numFmtId="0" fontId="10" fillId="0" borderId="16" xfId="0" applyFont="1" applyBorder="1" applyAlignment="1">
      <alignment horizontal="center" vertical="center"/>
    </xf>
    <xf numFmtId="176" fontId="0" fillId="14" borderId="8" xfId="0" applyNumberFormat="1" applyFill="1" applyBorder="1" applyAlignment="1">
      <alignment horizontal="center" vertical="center"/>
    </xf>
    <xf numFmtId="176" fontId="2" fillId="11" borderId="8" xfId="10" applyNumberFormat="1" applyFill="1" applyBorder="1" applyAlignment="1">
      <alignment horizontal="center" vertical="center"/>
    </xf>
    <xf numFmtId="176" fontId="2" fillId="11" borderId="10" xfId="10" applyNumberFormat="1" applyFill="1" applyBorder="1" applyAlignment="1">
      <alignment horizontal="center" vertical="center"/>
    </xf>
    <xf numFmtId="9" fontId="2" fillId="11" borderId="1" xfId="10" applyNumberFormat="1" applyFill="1" applyBorder="1" applyAlignment="1">
      <alignment horizontal="center" vertical="center"/>
    </xf>
    <xf numFmtId="9" fontId="2" fillId="11" borderId="13" xfId="10" applyNumberFormat="1" applyFill="1" applyBorder="1" applyAlignment="1">
      <alignment horizontal="center" vertical="center"/>
    </xf>
    <xf numFmtId="9" fontId="2" fillId="11" borderId="8" xfId="10" applyNumberFormat="1" applyFill="1" applyBorder="1" applyAlignment="1">
      <alignment horizontal="center" vertical="center"/>
    </xf>
    <xf numFmtId="9" fontId="2" fillId="11" borderId="10" xfId="10" applyNumberFormat="1" applyFill="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0" xfId="0" applyFont="1" applyBorder="1" applyAlignment="1">
      <alignment horizontal="center" vertical="center"/>
    </xf>
    <xf numFmtId="9" fontId="0" fillId="14" borderId="8" xfId="0" applyNumberFormat="1" applyFill="1" applyBorder="1" applyAlignment="1">
      <alignment horizontal="center" vertical="center"/>
    </xf>
    <xf numFmtId="9" fontId="0" fillId="14" borderId="1" xfId="0" applyNumberFormat="1" applyFill="1" applyBorder="1" applyAlignment="1">
      <alignment horizontal="center" vertical="center"/>
    </xf>
  </cellXfs>
  <cellStyles count="13">
    <cellStyle name="20% - アクセント 1" xfId="10" builtinId="30"/>
    <cellStyle name="20% - アクセント 5" xfId="7" builtinId="46"/>
    <cellStyle name="40% - アクセント 1" xfId="4" builtinId="31"/>
    <cellStyle name="40% - アクセント 2" xfId="5" builtinId="35"/>
    <cellStyle name="40% - アクセント 4" xfId="6" builtinId="43"/>
    <cellStyle name="40% - アクセント 5" xfId="8" builtinId="47"/>
    <cellStyle name="60% - アクセント 5" xfId="9" builtinId="48"/>
    <cellStyle name="どちらでもない" xfId="3" builtinId="28"/>
    <cellStyle name="ハイパーリンク" xfId="11" builtinId="8" hidden="1"/>
    <cellStyle name="悪い" xfId="2" builtinId="27"/>
    <cellStyle name="標準" xfId="0" builtinId="0"/>
    <cellStyle name="表示済みのハイパーリンク" xfId="12" builtinId="9" hidden="1"/>
    <cellStyle name="良い" xfId="1" builtinId="26"/>
  </cellStyles>
  <dxfs count="0"/>
  <tableStyles count="0" defaultTableStyle="TableStyleMedium2" defaultPivotStyle="PivotStyleLight16"/>
  <colors>
    <mruColors>
      <color rgb="FFCCFF66"/>
      <color rgb="FF99FF33"/>
      <color rgb="FF00FF00"/>
      <color rgb="FF00FFCC"/>
      <color rgb="FF0099FF"/>
      <color rgb="FF9966FF"/>
      <color rgb="FFFF33CC"/>
      <color rgb="FF66FF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2400"/>
            </a:pPr>
            <a:r>
              <a:rPr lang="ja-JP" altLang="en-US" sz="2400"/>
              <a:t>「主体的・対話的で深い学び」授業評価（平均値）</a:t>
            </a:r>
          </a:p>
        </c:rich>
      </c:tx>
      <c:layout>
        <c:manualLayout>
          <c:xMode val="edge"/>
          <c:yMode val="edge"/>
          <c:x val="0.31145914025663646"/>
          <c:y val="9.6678404084670228E-3"/>
        </c:manualLayout>
      </c:layout>
      <c:overlay val="0"/>
    </c:title>
    <c:autoTitleDeleted val="0"/>
    <c:plotArea>
      <c:layout/>
      <c:radarChart>
        <c:radarStyle val="filled"/>
        <c:varyColors val="0"/>
        <c:ser>
          <c:idx val="0"/>
          <c:order val="0"/>
          <c:cat>
            <c:strRef>
              <c:f>Sheet2!$D$3:$D$12</c:f>
              <c:strCache>
                <c:ptCount val="10"/>
                <c:pt idx="0">
                  <c:v>目標・課題設定</c:v>
                </c:pt>
                <c:pt idx="1">
                  <c:v>活用・探究問題
の設定</c:v>
                </c:pt>
                <c:pt idx="2">
                  <c:v>教材作成</c:v>
                </c:pt>
                <c:pt idx="3">
                  <c:v>活動構成</c:v>
                </c:pt>
                <c:pt idx="4">
                  <c:v>グループワーク
の活性化</c:v>
                </c:pt>
                <c:pt idx="5">
                  <c:v>学習環境の構成</c:v>
                </c:pt>
                <c:pt idx="6">
                  <c:v>活用意識の明確化
と学習モデルの活用</c:v>
                </c:pt>
                <c:pt idx="7">
                  <c:v>学習評価の工夫</c:v>
                </c:pt>
                <c:pt idx="8">
                  <c:v>ワークシートや
学習ツールの工夫</c:v>
                </c:pt>
                <c:pt idx="9">
                  <c:v>学習意欲や
達成感の喚起</c:v>
                </c:pt>
              </c:strCache>
            </c:strRef>
          </c:cat>
          <c:val>
            <c:numRef>
              <c:f>Sheet2!$E$3:$E$12</c:f>
              <c:numCache>
                <c:formatCode>0.00_ </c:formatCode>
                <c:ptCount val="10"/>
                <c:pt idx="0">
                  <c:v>0</c:v>
                </c:pt>
                <c:pt idx="1">
                  <c:v>0</c:v>
                </c:pt>
                <c:pt idx="2">
                  <c:v>0</c:v>
                </c:pt>
                <c:pt idx="3">
                  <c:v>0</c:v>
                </c:pt>
                <c:pt idx="4">
                  <c:v>0</c:v>
                </c:pt>
                <c:pt idx="5">
                  <c:v>0</c:v>
                </c:pt>
                <c:pt idx="6">
                  <c:v>0</c:v>
                </c:pt>
                <c:pt idx="7">
                  <c:v>0</c:v>
                </c:pt>
                <c:pt idx="8">
                  <c:v>0</c:v>
                </c:pt>
                <c:pt idx="9" formatCode="General">
                  <c:v>0</c:v>
                </c:pt>
              </c:numCache>
            </c:numRef>
          </c:val>
        </c:ser>
        <c:dLbls>
          <c:showLegendKey val="0"/>
          <c:showVal val="0"/>
          <c:showCatName val="0"/>
          <c:showSerName val="0"/>
          <c:showPercent val="0"/>
          <c:showBubbleSize val="0"/>
        </c:dLbls>
        <c:axId val="319812848"/>
        <c:axId val="319813240"/>
      </c:radarChart>
      <c:catAx>
        <c:axId val="319812848"/>
        <c:scaling>
          <c:orientation val="minMax"/>
        </c:scaling>
        <c:delete val="0"/>
        <c:axPos val="b"/>
        <c:majorGridlines/>
        <c:numFmt formatCode="General" sourceLinked="0"/>
        <c:majorTickMark val="none"/>
        <c:minorTickMark val="none"/>
        <c:tickLblPos val="nextTo"/>
        <c:spPr>
          <a:ln w="9525">
            <a:noFill/>
          </a:ln>
        </c:spPr>
        <c:txPr>
          <a:bodyPr/>
          <a:lstStyle/>
          <a:p>
            <a:pPr>
              <a:defRPr sz="1200"/>
            </a:pPr>
            <a:endParaRPr lang="ja-JP"/>
          </a:p>
        </c:txPr>
        <c:crossAx val="319813240"/>
        <c:crosses val="autoZero"/>
        <c:auto val="1"/>
        <c:lblAlgn val="ctr"/>
        <c:lblOffset val="100"/>
        <c:noMultiLvlLbl val="0"/>
      </c:catAx>
      <c:valAx>
        <c:axId val="319813240"/>
        <c:scaling>
          <c:orientation val="minMax"/>
          <c:max val="4"/>
          <c:min val="0"/>
        </c:scaling>
        <c:delete val="0"/>
        <c:axPos val="l"/>
        <c:majorGridlines/>
        <c:numFmt formatCode="0.00_ " sourceLinked="1"/>
        <c:majorTickMark val="none"/>
        <c:minorTickMark val="none"/>
        <c:tickLblPos val="nextTo"/>
        <c:crossAx val="319812848"/>
        <c:crosses val="autoZero"/>
        <c:crossBetween val="between"/>
        <c:majorUnit val="0.5"/>
        <c:minorUnit val="0.5"/>
      </c:valAx>
    </c:plotArea>
    <c:plotVisOnly val="1"/>
    <c:dispBlanksAs val="gap"/>
    <c:showDLblsOverMax val="0"/>
  </c:chart>
  <c:printSettings>
    <c:headerFooter/>
    <c:pageMargins b="0.39370078740157521" l="0.39370078740157521" r="0.39370078740157521" t="0.39370078740157521" header="0.3149606299212605" footer="0.31496062992126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2400"/>
            </a:pPr>
            <a:r>
              <a:rPr lang="ja-JP" altLang="en-US" sz="2400"/>
              <a:t>アクティブ･ラーニング授業評価（</a:t>
            </a:r>
            <a:r>
              <a:rPr lang="en-US" altLang="ja-JP" sz="2400"/>
              <a:t>100</a:t>
            </a:r>
            <a:r>
              <a:rPr lang="ja-JP" altLang="en-US" sz="2400"/>
              <a:t>点満点換算）</a:t>
            </a:r>
            <a:endParaRPr lang="ja-JP" sz="2400"/>
          </a:p>
        </c:rich>
      </c:tx>
      <c:overlay val="0"/>
    </c:title>
    <c:autoTitleDeleted val="0"/>
    <c:plotArea>
      <c:layout/>
      <c:radarChart>
        <c:radarStyle val="filled"/>
        <c:varyColors val="0"/>
        <c:ser>
          <c:idx val="0"/>
          <c:order val="0"/>
          <c:cat>
            <c:strRef>
              <c:f>Sheet2!$D$3:$D$12</c:f>
              <c:strCache>
                <c:ptCount val="10"/>
                <c:pt idx="0">
                  <c:v>目標・課題設定</c:v>
                </c:pt>
                <c:pt idx="1">
                  <c:v>活用・探究問題
の設定</c:v>
                </c:pt>
                <c:pt idx="2">
                  <c:v>教材作成</c:v>
                </c:pt>
                <c:pt idx="3">
                  <c:v>活動構成</c:v>
                </c:pt>
                <c:pt idx="4">
                  <c:v>グループワーク
の活性化</c:v>
                </c:pt>
                <c:pt idx="5">
                  <c:v>学習環境の構成</c:v>
                </c:pt>
                <c:pt idx="6">
                  <c:v>活用意識の明確化
と学習モデルの活用</c:v>
                </c:pt>
                <c:pt idx="7">
                  <c:v>学習評価の工夫</c:v>
                </c:pt>
                <c:pt idx="8">
                  <c:v>ワークシートや
学習ツールの工夫</c:v>
                </c:pt>
                <c:pt idx="9">
                  <c:v>学習意欲や
達成感の喚起</c:v>
                </c:pt>
              </c:strCache>
            </c:strRef>
          </c:cat>
          <c:val>
            <c:numRef>
              <c:f>Sheet2!$F$3:$F$12</c:f>
              <c:numCache>
                <c:formatCode>0.0_ </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319814024"/>
        <c:axId val="319814416"/>
      </c:radarChart>
      <c:catAx>
        <c:axId val="319814024"/>
        <c:scaling>
          <c:orientation val="minMax"/>
        </c:scaling>
        <c:delete val="0"/>
        <c:axPos val="b"/>
        <c:majorGridlines/>
        <c:numFmt formatCode="General" sourceLinked="0"/>
        <c:majorTickMark val="none"/>
        <c:minorTickMark val="none"/>
        <c:tickLblPos val="nextTo"/>
        <c:txPr>
          <a:bodyPr/>
          <a:lstStyle/>
          <a:p>
            <a:pPr>
              <a:defRPr sz="1200"/>
            </a:pPr>
            <a:endParaRPr lang="ja-JP"/>
          </a:p>
        </c:txPr>
        <c:crossAx val="319814416"/>
        <c:crosses val="autoZero"/>
        <c:auto val="1"/>
        <c:lblAlgn val="ctr"/>
        <c:lblOffset val="100"/>
        <c:noMultiLvlLbl val="0"/>
      </c:catAx>
      <c:valAx>
        <c:axId val="319814416"/>
        <c:scaling>
          <c:orientation val="minMax"/>
          <c:max val="100"/>
          <c:min val="0"/>
        </c:scaling>
        <c:delete val="0"/>
        <c:axPos val="l"/>
        <c:majorGridlines/>
        <c:numFmt formatCode="0.0_ " sourceLinked="1"/>
        <c:majorTickMark val="none"/>
        <c:minorTickMark val="none"/>
        <c:tickLblPos val="nextTo"/>
        <c:crossAx val="319814024"/>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8238526417409812"/>
          <c:y val="6.9304596765562998E-2"/>
          <c:w val="0.61185186226421373"/>
          <c:h val="0.92923889997604658"/>
        </c:manualLayout>
      </c:layout>
      <c:radarChart>
        <c:radarStyle val="filled"/>
        <c:varyColors val="0"/>
        <c:ser>
          <c:idx val="0"/>
          <c:order val="0"/>
          <c:cat>
            <c:strRef>
              <c:f>Sheet2!$D$3:$D$11</c:f>
              <c:strCache>
                <c:ptCount val="9"/>
                <c:pt idx="0">
                  <c:v>目標・課題設定</c:v>
                </c:pt>
                <c:pt idx="1">
                  <c:v>活用・探究問題
の設定</c:v>
                </c:pt>
                <c:pt idx="2">
                  <c:v>教材作成</c:v>
                </c:pt>
                <c:pt idx="3">
                  <c:v>活動構成</c:v>
                </c:pt>
                <c:pt idx="4">
                  <c:v>グループワーク
の活性化</c:v>
                </c:pt>
                <c:pt idx="5">
                  <c:v>学習環境の構成</c:v>
                </c:pt>
                <c:pt idx="6">
                  <c:v>活用意識の明確化
と学習モデルの活用</c:v>
                </c:pt>
                <c:pt idx="7">
                  <c:v>学習評価の工夫</c:v>
                </c:pt>
                <c:pt idx="8">
                  <c:v>ワークシートや
学習ツールの工夫</c:v>
                </c:pt>
              </c:strCache>
            </c:strRef>
          </c:cat>
          <c:val>
            <c:numRef>
              <c:f>Sheet2!$F$3:$F$11</c:f>
              <c:numCache>
                <c:formatCode>0.0_ </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319815200"/>
        <c:axId val="319815592"/>
      </c:radarChart>
      <c:catAx>
        <c:axId val="319815200"/>
        <c:scaling>
          <c:orientation val="minMax"/>
        </c:scaling>
        <c:delete val="0"/>
        <c:axPos val="b"/>
        <c:majorGridlines/>
        <c:numFmt formatCode="General" sourceLinked="0"/>
        <c:majorTickMark val="out"/>
        <c:minorTickMark val="none"/>
        <c:tickLblPos val="nextTo"/>
        <c:txPr>
          <a:bodyPr/>
          <a:lstStyle/>
          <a:p>
            <a:pPr>
              <a:defRPr sz="1600" b="1">
                <a:latin typeface="HG丸ｺﾞｼｯｸM-PRO" pitchFamily="50" charset="-128"/>
                <a:ea typeface="HG丸ｺﾞｼｯｸM-PRO" pitchFamily="50" charset="-128"/>
              </a:defRPr>
            </a:pPr>
            <a:endParaRPr lang="ja-JP"/>
          </a:p>
        </c:txPr>
        <c:crossAx val="319815592"/>
        <c:crosses val="autoZero"/>
        <c:auto val="1"/>
        <c:lblAlgn val="ctr"/>
        <c:lblOffset val="100"/>
        <c:noMultiLvlLbl val="0"/>
      </c:catAx>
      <c:valAx>
        <c:axId val="319815592"/>
        <c:scaling>
          <c:orientation val="minMax"/>
          <c:max val="100"/>
          <c:min val="0"/>
        </c:scaling>
        <c:delete val="0"/>
        <c:axPos val="l"/>
        <c:majorGridlines/>
        <c:numFmt formatCode="0.0_ " sourceLinked="1"/>
        <c:majorTickMark val="cross"/>
        <c:minorTickMark val="none"/>
        <c:tickLblPos val="nextTo"/>
        <c:crossAx val="319815200"/>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28574</xdr:rowOff>
    </xdr:from>
    <xdr:to>
      <xdr:col>27</xdr:col>
      <xdr:colOff>162622</xdr:colOff>
      <xdr:row>73</xdr:row>
      <xdr:rowOff>81642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33618</xdr:colOff>
      <xdr:row>4</xdr:row>
      <xdr:rowOff>22412</xdr:rowOff>
    </xdr:from>
    <xdr:to>
      <xdr:col>2</xdr:col>
      <xdr:colOff>0</xdr:colOff>
      <xdr:row>5</xdr:row>
      <xdr:rowOff>11206</xdr:rowOff>
    </xdr:to>
    <xdr:cxnSp macro="">
      <xdr:nvCxnSpPr>
        <xdr:cNvPr id="5" name="直線コネクタ 4"/>
        <xdr:cNvCxnSpPr/>
      </xdr:nvCxnSpPr>
      <xdr:spPr>
        <a:xfrm>
          <a:off x="33618" y="1255059"/>
          <a:ext cx="4157382" cy="12550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10532</xdr:colOff>
      <xdr:row>35</xdr:row>
      <xdr:rowOff>34693</xdr:rowOff>
    </xdr:from>
    <xdr:to>
      <xdr:col>59</xdr:col>
      <xdr:colOff>521629</xdr:colOff>
      <xdr:row>73</xdr:row>
      <xdr:rowOff>205058</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22412</xdr:rowOff>
    </xdr:from>
    <xdr:to>
      <xdr:col>2</xdr:col>
      <xdr:colOff>0</xdr:colOff>
      <xdr:row>1</xdr:row>
      <xdr:rowOff>11206</xdr:rowOff>
    </xdr:to>
    <xdr:cxnSp macro="">
      <xdr:nvCxnSpPr>
        <xdr:cNvPr id="3" name="直線コネクタ 2"/>
        <xdr:cNvCxnSpPr/>
      </xdr:nvCxnSpPr>
      <xdr:spPr>
        <a:xfrm>
          <a:off x="33618" y="1260662"/>
          <a:ext cx="4166907" cy="12556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33618</xdr:colOff>
      <xdr:row>0</xdr:row>
      <xdr:rowOff>22412</xdr:rowOff>
    </xdr:from>
    <xdr:to>
      <xdr:col>2</xdr:col>
      <xdr:colOff>0</xdr:colOff>
      <xdr:row>1</xdr:row>
      <xdr:rowOff>11206</xdr:rowOff>
    </xdr:to>
    <xdr:cxnSp macro="">
      <xdr:nvCxnSpPr>
        <xdr:cNvPr id="4" name="直線コネクタ 3"/>
        <xdr:cNvCxnSpPr/>
      </xdr:nvCxnSpPr>
      <xdr:spPr>
        <a:xfrm>
          <a:off x="33618" y="1260662"/>
          <a:ext cx="4166907" cy="12556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56697</xdr:rowOff>
    </xdr:from>
    <xdr:to>
      <xdr:col>13</xdr:col>
      <xdr:colOff>294821</xdr:colOff>
      <xdr:row>49</xdr:row>
      <xdr:rowOff>68039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0.00356</cdr:x>
      <cdr:y>0.00425</cdr:y>
    </cdr:from>
    <cdr:to>
      <cdr:x>0.39281</cdr:x>
      <cdr:y>0.13516</cdr:y>
    </cdr:to>
    <cdr:sp macro="" textlink="">
      <cdr:nvSpPr>
        <cdr:cNvPr id="2" name="テキスト ボックス 1"/>
        <cdr:cNvSpPr txBox="1"/>
      </cdr:nvSpPr>
      <cdr:spPr>
        <a:xfrm xmlns:a="http://schemas.openxmlformats.org/drawingml/2006/main">
          <a:off x="42385" y="35955"/>
          <a:ext cx="4634390" cy="1107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2800">
              <a:solidFill>
                <a:srgbClr val="00B0F0"/>
              </a:solidFill>
              <a:latin typeface="HGP創英角ｺﾞｼｯｸUB" pitchFamily="50" charset="-128"/>
              <a:ea typeface="HGP創英角ｺﾞｼｯｸUB" pitchFamily="50" charset="-128"/>
            </a:rPr>
            <a:t>「主体的・対話的で深い学び」</a:t>
          </a:r>
          <a:endParaRPr lang="en-US" altLang="ja-JP" sz="2800">
            <a:solidFill>
              <a:srgbClr val="00B0F0"/>
            </a:solidFill>
            <a:latin typeface="HGP創英角ｺﾞｼｯｸUB" pitchFamily="50" charset="-128"/>
            <a:ea typeface="HGP創英角ｺﾞｼｯｸUB" pitchFamily="50" charset="-128"/>
          </a:endParaRPr>
        </a:p>
        <a:p xmlns:a="http://schemas.openxmlformats.org/drawingml/2006/main">
          <a:r>
            <a:rPr lang="ja-JP" altLang="en-US" sz="2800">
              <a:solidFill>
                <a:srgbClr val="00B0F0"/>
              </a:solidFill>
              <a:latin typeface="HGP創英角ｺﾞｼｯｸUB" pitchFamily="50" charset="-128"/>
              <a:ea typeface="HGP創英角ｺﾞｼｯｸUB" pitchFamily="50" charset="-128"/>
            </a:rPr>
            <a:t>授業評価レーダーチャート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BH36"/>
  <sheetViews>
    <sheetView tabSelected="1" workbookViewId="0"/>
  </sheetViews>
  <sheetFormatPr defaultColWidth="8.875" defaultRowHeight="13.5" x14ac:dyDescent="0.15"/>
  <cols>
    <col min="1" max="1" width="15.5" customWidth="1"/>
    <col min="2" max="2" width="39.625" customWidth="1"/>
    <col min="3" max="52" width="3" customWidth="1"/>
    <col min="53" max="60" width="7.125" customWidth="1"/>
  </cols>
  <sheetData>
    <row r="2" spans="1:60" ht="57" customHeight="1" x14ac:dyDescent="0.15">
      <c r="A2" s="75" t="s">
        <v>51</v>
      </c>
      <c r="B2" s="75"/>
      <c r="C2" s="75"/>
      <c r="D2" s="75"/>
      <c r="E2" s="75"/>
      <c r="F2" s="75"/>
      <c r="G2" s="75"/>
      <c r="H2" s="75"/>
      <c r="I2" s="75"/>
      <c r="J2" s="75"/>
      <c r="K2" s="75"/>
      <c r="L2" s="75"/>
      <c r="M2" s="75"/>
      <c r="N2" s="75"/>
      <c r="O2" s="75"/>
      <c r="P2" s="75"/>
      <c r="Q2" s="75"/>
      <c r="R2" s="75"/>
      <c r="S2" s="75"/>
      <c r="T2" s="75"/>
      <c r="U2" s="75"/>
    </row>
    <row r="4" spans="1:60" s="1" customFormat="1" x14ac:dyDescent="0.15">
      <c r="A4" s="5"/>
      <c r="B4" s="5"/>
      <c r="C4" s="5">
        <v>1</v>
      </c>
      <c r="D4" s="5">
        <v>2</v>
      </c>
      <c r="E4" s="5">
        <v>3</v>
      </c>
      <c r="F4" s="5">
        <v>4</v>
      </c>
      <c r="G4" s="5">
        <v>5</v>
      </c>
      <c r="H4" s="5">
        <v>6</v>
      </c>
      <c r="I4" s="5">
        <v>7</v>
      </c>
      <c r="J4" s="5">
        <v>8</v>
      </c>
      <c r="K4" s="5">
        <v>9</v>
      </c>
      <c r="L4" s="5">
        <v>10</v>
      </c>
      <c r="M4" s="5">
        <v>11</v>
      </c>
      <c r="N4" s="5">
        <v>12</v>
      </c>
      <c r="O4" s="5">
        <v>13</v>
      </c>
      <c r="P4" s="5">
        <v>14</v>
      </c>
      <c r="Q4" s="5">
        <v>15</v>
      </c>
      <c r="R4" s="5">
        <v>16</v>
      </c>
      <c r="S4" s="5">
        <v>17</v>
      </c>
      <c r="T4" s="5">
        <v>18</v>
      </c>
      <c r="U4" s="5">
        <v>19</v>
      </c>
      <c r="V4" s="5">
        <v>20</v>
      </c>
      <c r="W4" s="5">
        <v>21</v>
      </c>
      <c r="X4" s="5">
        <v>22</v>
      </c>
      <c r="Y4" s="5">
        <v>23</v>
      </c>
      <c r="Z4" s="5">
        <v>24</v>
      </c>
      <c r="AA4" s="5">
        <v>25</v>
      </c>
      <c r="AB4" s="5">
        <v>26</v>
      </c>
      <c r="AC4" s="5">
        <v>27</v>
      </c>
      <c r="AD4" s="5">
        <v>28</v>
      </c>
      <c r="AE4" s="5">
        <v>29</v>
      </c>
      <c r="AF4" s="5">
        <v>30</v>
      </c>
      <c r="AG4" s="5">
        <v>31</v>
      </c>
      <c r="AH4" s="5">
        <v>32</v>
      </c>
      <c r="AI4" s="5">
        <v>33</v>
      </c>
      <c r="AJ4" s="5">
        <v>34</v>
      </c>
      <c r="AK4" s="5">
        <v>35</v>
      </c>
      <c r="AL4" s="5">
        <v>36</v>
      </c>
      <c r="AM4" s="5">
        <v>37</v>
      </c>
      <c r="AN4" s="5">
        <v>38</v>
      </c>
      <c r="AO4" s="5">
        <v>39</v>
      </c>
      <c r="AP4" s="5">
        <v>40</v>
      </c>
      <c r="AQ4" s="5">
        <v>41</v>
      </c>
      <c r="AR4" s="5">
        <v>42</v>
      </c>
      <c r="AS4" s="5">
        <v>43</v>
      </c>
      <c r="AT4" s="5">
        <v>44</v>
      </c>
      <c r="AU4" s="5">
        <v>45</v>
      </c>
      <c r="AV4" s="5">
        <v>46</v>
      </c>
      <c r="AW4" s="5">
        <v>47</v>
      </c>
      <c r="AX4" s="5">
        <v>48</v>
      </c>
      <c r="AY4" s="5">
        <v>49</v>
      </c>
      <c r="AZ4" s="5">
        <v>50</v>
      </c>
      <c r="BA4" s="78" t="s">
        <v>0</v>
      </c>
      <c r="BB4" s="78" t="s">
        <v>4</v>
      </c>
      <c r="BC4" s="80" t="s">
        <v>1</v>
      </c>
      <c r="BD4" s="80" t="s">
        <v>5</v>
      </c>
      <c r="BE4" s="71" t="s">
        <v>2</v>
      </c>
      <c r="BF4" s="71" t="s">
        <v>6</v>
      </c>
      <c r="BG4" s="73" t="s">
        <v>3</v>
      </c>
      <c r="BH4" s="73" t="s">
        <v>7</v>
      </c>
    </row>
    <row r="5" spans="1:60" ht="99.75" customHeight="1" x14ac:dyDescent="0.15">
      <c r="A5" s="76" t="s">
        <v>11</v>
      </c>
      <c r="B5" s="77"/>
      <c r="C5" s="8"/>
      <c r="D5" s="9"/>
      <c r="E5" s="8"/>
      <c r="F5" s="9"/>
      <c r="G5" s="8"/>
      <c r="H5" s="9"/>
      <c r="I5" s="8"/>
      <c r="J5" s="9"/>
      <c r="K5" s="8"/>
      <c r="L5" s="9"/>
      <c r="M5" s="8"/>
      <c r="N5" s="9"/>
      <c r="O5" s="8"/>
      <c r="P5" s="9"/>
      <c r="Q5" s="8"/>
      <c r="R5" s="9"/>
      <c r="S5" s="8"/>
      <c r="T5" s="9"/>
      <c r="U5" s="8"/>
      <c r="V5" s="9"/>
      <c r="W5" s="8"/>
      <c r="X5" s="9"/>
      <c r="Y5" s="8"/>
      <c r="Z5" s="9"/>
      <c r="AA5" s="8"/>
      <c r="AB5" s="9"/>
      <c r="AC5" s="8"/>
      <c r="AD5" s="10"/>
      <c r="AE5" s="8"/>
      <c r="AF5" s="9"/>
      <c r="AG5" s="8"/>
      <c r="AH5" s="10"/>
      <c r="AI5" s="8"/>
      <c r="AJ5" s="9"/>
      <c r="AK5" s="8"/>
      <c r="AL5" s="9"/>
      <c r="AM5" s="8"/>
      <c r="AN5" s="9"/>
      <c r="AO5" s="8"/>
      <c r="AP5" s="9"/>
      <c r="AQ5" s="8"/>
      <c r="AR5" s="9"/>
      <c r="AS5" s="8"/>
      <c r="AT5" s="9"/>
      <c r="AU5" s="8"/>
      <c r="AV5" s="9"/>
      <c r="AW5" s="8"/>
      <c r="AX5" s="9"/>
      <c r="AY5" s="8"/>
      <c r="AZ5" s="9"/>
      <c r="BA5" s="79"/>
      <c r="BB5" s="79"/>
      <c r="BC5" s="81"/>
      <c r="BD5" s="81"/>
      <c r="BE5" s="72"/>
      <c r="BF5" s="72"/>
      <c r="BG5" s="74"/>
      <c r="BH5" s="74"/>
    </row>
    <row r="6" spans="1:60" x14ac:dyDescent="0.15">
      <c r="A6" s="86" t="s">
        <v>16</v>
      </c>
      <c r="B6" s="39" t="s">
        <v>17</v>
      </c>
      <c r="C6" s="6"/>
      <c r="D6" s="2"/>
      <c r="E6" s="6"/>
      <c r="F6" s="2"/>
      <c r="G6" s="6"/>
      <c r="H6" s="2"/>
      <c r="I6" s="6"/>
      <c r="J6" s="2"/>
      <c r="K6" s="6"/>
      <c r="L6" s="2"/>
      <c r="M6" s="6"/>
      <c r="N6" s="2"/>
      <c r="O6" s="6"/>
      <c r="P6" s="2"/>
      <c r="Q6" s="6"/>
      <c r="R6" s="2"/>
      <c r="S6" s="6"/>
      <c r="T6" s="2"/>
      <c r="U6" s="6"/>
      <c r="V6" s="2"/>
      <c r="W6" s="6"/>
      <c r="X6" s="2"/>
      <c r="Y6" s="6"/>
      <c r="Z6" s="2"/>
      <c r="AA6" s="6"/>
      <c r="AB6" s="2"/>
      <c r="AC6" s="6"/>
      <c r="AD6" s="7"/>
      <c r="AE6" s="6"/>
      <c r="AF6" s="2"/>
      <c r="AG6" s="6"/>
      <c r="AH6" s="7"/>
      <c r="AI6" s="6"/>
      <c r="AJ6" s="2"/>
      <c r="AK6" s="6"/>
      <c r="AL6" s="2"/>
      <c r="AM6" s="6"/>
      <c r="AN6" s="2"/>
      <c r="AO6" s="6"/>
      <c r="AP6" s="2"/>
      <c r="AQ6" s="6"/>
      <c r="AR6" s="2"/>
      <c r="AS6" s="6"/>
      <c r="AT6" s="2"/>
      <c r="AU6" s="6"/>
      <c r="AV6" s="2"/>
      <c r="AW6" s="6"/>
      <c r="AX6" s="2"/>
      <c r="AY6" s="6"/>
      <c r="AZ6" s="2"/>
      <c r="BA6" s="13">
        <f>COUNTIF($C6:$AZ6,4)</f>
        <v>0</v>
      </c>
      <c r="BB6" s="14" t="e">
        <f>BA6/(50-COUNTBLANK($C6:$AZ6))</f>
        <v>#DIV/0!</v>
      </c>
      <c r="BC6" s="4">
        <f>COUNTIF($C6:$AZ6,3)</f>
        <v>0</v>
      </c>
      <c r="BD6" s="15" t="e">
        <f>BC6/(50-COUNTBLANK($C6:$AZ6))</f>
        <v>#DIV/0!</v>
      </c>
      <c r="BE6" s="16">
        <f>COUNTIF($C6:$AZ6,2)</f>
        <v>0</v>
      </c>
      <c r="BF6" s="17" t="e">
        <f>BE6/(50-COUNTBLANK($C6:$AZ6))</f>
        <v>#DIV/0!</v>
      </c>
      <c r="BG6" s="11">
        <f>COUNTIF($C6:$AZ6,1)</f>
        <v>0</v>
      </c>
      <c r="BH6" s="12" t="e">
        <f>BG6/(50-COUNTBLANK($C6:$AZ6))</f>
        <v>#DIV/0!</v>
      </c>
    </row>
    <row r="7" spans="1:60" x14ac:dyDescent="0.15">
      <c r="A7" s="87"/>
      <c r="B7" s="39" t="s">
        <v>18</v>
      </c>
      <c r="C7" s="6"/>
      <c r="D7" s="2"/>
      <c r="E7" s="6"/>
      <c r="F7" s="2"/>
      <c r="G7" s="6"/>
      <c r="H7" s="2"/>
      <c r="I7" s="6"/>
      <c r="J7" s="2"/>
      <c r="K7" s="6"/>
      <c r="L7" s="2"/>
      <c r="M7" s="6"/>
      <c r="N7" s="2"/>
      <c r="O7" s="6"/>
      <c r="P7" s="2"/>
      <c r="Q7" s="6"/>
      <c r="R7" s="2"/>
      <c r="S7" s="6"/>
      <c r="T7" s="2"/>
      <c r="U7" s="6"/>
      <c r="V7" s="2"/>
      <c r="W7" s="6"/>
      <c r="X7" s="2"/>
      <c r="Y7" s="6"/>
      <c r="Z7" s="2"/>
      <c r="AA7" s="6"/>
      <c r="AB7" s="2"/>
      <c r="AC7" s="6"/>
      <c r="AD7" s="7"/>
      <c r="AE7" s="6"/>
      <c r="AF7" s="2"/>
      <c r="AG7" s="6"/>
      <c r="AH7" s="7"/>
      <c r="AI7" s="6"/>
      <c r="AJ7" s="2"/>
      <c r="AK7" s="6"/>
      <c r="AL7" s="2"/>
      <c r="AM7" s="6"/>
      <c r="AN7" s="2"/>
      <c r="AO7" s="6"/>
      <c r="AP7" s="2"/>
      <c r="AQ7" s="6"/>
      <c r="AR7" s="2"/>
      <c r="AS7" s="6"/>
      <c r="AT7" s="2"/>
      <c r="AU7" s="6"/>
      <c r="AV7" s="2"/>
      <c r="AW7" s="6"/>
      <c r="AX7" s="2"/>
      <c r="AY7" s="6"/>
      <c r="AZ7" s="2"/>
      <c r="BA7" s="13">
        <f t="shared" ref="BA7:BA35" si="0">COUNTIF(C7:AZ7,4)</f>
        <v>0</v>
      </c>
      <c r="BB7" s="14" t="e">
        <f t="shared" ref="BB7:BB35" si="1">BA7/(50-COUNTBLANK(C7:AZ7))</f>
        <v>#DIV/0!</v>
      </c>
      <c r="BC7" s="4">
        <f t="shared" ref="BC7:BC35" si="2">COUNTIF($C7:$AZ7,3)</f>
        <v>0</v>
      </c>
      <c r="BD7" s="15" t="e">
        <f t="shared" ref="BD7:BD35" si="3">BC7/(50-COUNTBLANK($C7:$AZ7))</f>
        <v>#DIV/0!</v>
      </c>
      <c r="BE7" s="16">
        <f t="shared" ref="BE7:BE35" si="4">COUNTIF($C7:$AZ7,2)</f>
        <v>0</v>
      </c>
      <c r="BF7" s="17" t="e">
        <f t="shared" ref="BF7:BF34" si="5">BE7/(50-COUNTBLANK($C7:$AZ7))</f>
        <v>#DIV/0!</v>
      </c>
      <c r="BG7" s="11">
        <f t="shared" ref="BG7:BG35" si="6">COUNTIF($C7:$AZ7,1)</f>
        <v>0</v>
      </c>
      <c r="BH7" s="12" t="e">
        <f t="shared" ref="BH7:BH35" si="7">BG7/(50-COUNTBLANK($C7:$AZ7))</f>
        <v>#DIV/0!</v>
      </c>
    </row>
    <row r="8" spans="1:60" x14ac:dyDescent="0.15">
      <c r="A8" s="87"/>
      <c r="B8" s="39" t="s">
        <v>43</v>
      </c>
      <c r="C8" s="6"/>
      <c r="D8" s="2"/>
      <c r="E8" s="6"/>
      <c r="F8" s="2"/>
      <c r="G8" s="6"/>
      <c r="H8" s="2"/>
      <c r="I8" s="6"/>
      <c r="J8" s="2"/>
      <c r="K8" s="6"/>
      <c r="L8" s="2"/>
      <c r="M8" s="6"/>
      <c r="N8" s="2"/>
      <c r="O8" s="6"/>
      <c r="P8" s="2"/>
      <c r="Q8" s="6"/>
      <c r="R8" s="2"/>
      <c r="S8" s="6"/>
      <c r="T8" s="2"/>
      <c r="U8" s="6"/>
      <c r="V8" s="2"/>
      <c r="W8" s="6"/>
      <c r="X8" s="2"/>
      <c r="Y8" s="6"/>
      <c r="Z8" s="2"/>
      <c r="AA8" s="6"/>
      <c r="AB8" s="2"/>
      <c r="AC8" s="6"/>
      <c r="AD8" s="7"/>
      <c r="AE8" s="6"/>
      <c r="AF8" s="2"/>
      <c r="AG8" s="6"/>
      <c r="AH8" s="7"/>
      <c r="AI8" s="6"/>
      <c r="AJ8" s="2"/>
      <c r="AK8" s="6"/>
      <c r="AL8" s="2"/>
      <c r="AM8" s="6"/>
      <c r="AN8" s="2"/>
      <c r="AO8" s="6"/>
      <c r="AP8" s="2"/>
      <c r="AQ8" s="6"/>
      <c r="AR8" s="2"/>
      <c r="AS8" s="6"/>
      <c r="AT8" s="2"/>
      <c r="AU8" s="6"/>
      <c r="AV8" s="2"/>
      <c r="AW8" s="6"/>
      <c r="AX8" s="2"/>
      <c r="AY8" s="6"/>
      <c r="AZ8" s="2"/>
      <c r="BA8" s="13">
        <f t="shared" si="0"/>
        <v>0</v>
      </c>
      <c r="BB8" s="14" t="e">
        <f t="shared" si="1"/>
        <v>#DIV/0!</v>
      </c>
      <c r="BC8" s="4">
        <f t="shared" si="2"/>
        <v>0</v>
      </c>
      <c r="BD8" s="15" t="e">
        <f t="shared" si="3"/>
        <v>#DIV/0!</v>
      </c>
      <c r="BE8" s="16">
        <f t="shared" si="4"/>
        <v>0</v>
      </c>
      <c r="BF8" s="17" t="e">
        <f t="shared" si="5"/>
        <v>#DIV/0!</v>
      </c>
      <c r="BG8" s="11">
        <f t="shared" si="6"/>
        <v>0</v>
      </c>
      <c r="BH8" s="12" t="e">
        <f t="shared" si="7"/>
        <v>#DIV/0!</v>
      </c>
    </row>
    <row r="9" spans="1:60" x14ac:dyDescent="0.15">
      <c r="A9" s="88" t="s">
        <v>26</v>
      </c>
      <c r="B9" s="40" t="s">
        <v>8</v>
      </c>
      <c r="C9" s="6"/>
      <c r="D9" s="2"/>
      <c r="E9" s="6"/>
      <c r="F9" s="2"/>
      <c r="G9" s="6"/>
      <c r="H9" s="2"/>
      <c r="I9" s="6"/>
      <c r="J9" s="2"/>
      <c r="K9" s="6"/>
      <c r="L9" s="2"/>
      <c r="M9" s="6"/>
      <c r="N9" s="2"/>
      <c r="O9" s="6"/>
      <c r="P9" s="2"/>
      <c r="Q9" s="6"/>
      <c r="R9" s="2"/>
      <c r="S9" s="6"/>
      <c r="T9" s="2"/>
      <c r="U9" s="6"/>
      <c r="V9" s="2"/>
      <c r="W9" s="6"/>
      <c r="X9" s="2"/>
      <c r="Y9" s="6"/>
      <c r="Z9" s="2"/>
      <c r="AA9" s="6"/>
      <c r="AB9" s="2"/>
      <c r="AC9" s="6"/>
      <c r="AD9" s="7"/>
      <c r="AE9" s="6"/>
      <c r="AF9" s="2"/>
      <c r="AG9" s="6"/>
      <c r="AH9" s="7"/>
      <c r="AI9" s="6"/>
      <c r="AJ9" s="2"/>
      <c r="AK9" s="6"/>
      <c r="AL9" s="2"/>
      <c r="AM9" s="6"/>
      <c r="AN9" s="2"/>
      <c r="AO9" s="6"/>
      <c r="AP9" s="2"/>
      <c r="AQ9" s="6"/>
      <c r="AR9" s="2"/>
      <c r="AS9" s="6"/>
      <c r="AT9" s="2"/>
      <c r="AU9" s="6"/>
      <c r="AV9" s="2"/>
      <c r="AW9" s="6"/>
      <c r="AX9" s="2"/>
      <c r="AY9" s="6"/>
      <c r="AZ9" s="2"/>
      <c r="BA9" s="13">
        <f t="shared" si="0"/>
        <v>0</v>
      </c>
      <c r="BB9" s="14" t="e">
        <f t="shared" si="1"/>
        <v>#DIV/0!</v>
      </c>
      <c r="BC9" s="4">
        <f t="shared" si="2"/>
        <v>0</v>
      </c>
      <c r="BD9" s="15" t="e">
        <f t="shared" si="3"/>
        <v>#DIV/0!</v>
      </c>
      <c r="BE9" s="16">
        <f t="shared" si="4"/>
        <v>0</v>
      </c>
      <c r="BF9" s="17" t="e">
        <f t="shared" si="5"/>
        <v>#DIV/0!</v>
      </c>
      <c r="BG9" s="11">
        <f t="shared" si="6"/>
        <v>0</v>
      </c>
      <c r="BH9" s="12" t="e">
        <f t="shared" si="7"/>
        <v>#DIV/0!</v>
      </c>
    </row>
    <row r="10" spans="1:60" x14ac:dyDescent="0.15">
      <c r="A10" s="89"/>
      <c r="B10" s="40" t="s">
        <v>19</v>
      </c>
      <c r="C10" s="6"/>
      <c r="D10" s="2"/>
      <c r="E10" s="6"/>
      <c r="F10" s="2"/>
      <c r="G10" s="6"/>
      <c r="H10" s="2"/>
      <c r="I10" s="6"/>
      <c r="J10" s="2"/>
      <c r="K10" s="6"/>
      <c r="L10" s="2"/>
      <c r="M10" s="6"/>
      <c r="N10" s="2"/>
      <c r="O10" s="6"/>
      <c r="P10" s="2"/>
      <c r="Q10" s="6"/>
      <c r="R10" s="2"/>
      <c r="S10" s="6"/>
      <c r="T10" s="2"/>
      <c r="U10" s="6"/>
      <c r="V10" s="2"/>
      <c r="W10" s="6"/>
      <c r="X10" s="2"/>
      <c r="Y10" s="6"/>
      <c r="Z10" s="2"/>
      <c r="AA10" s="6"/>
      <c r="AB10" s="2"/>
      <c r="AC10" s="6"/>
      <c r="AD10" s="7"/>
      <c r="AE10" s="6"/>
      <c r="AF10" s="2"/>
      <c r="AG10" s="6"/>
      <c r="AH10" s="7"/>
      <c r="AI10" s="6"/>
      <c r="AJ10" s="2"/>
      <c r="AK10" s="6"/>
      <c r="AL10" s="2"/>
      <c r="AM10" s="6"/>
      <c r="AN10" s="2"/>
      <c r="AO10" s="6"/>
      <c r="AP10" s="2"/>
      <c r="AQ10" s="6"/>
      <c r="AR10" s="2"/>
      <c r="AS10" s="6"/>
      <c r="AT10" s="2"/>
      <c r="AU10" s="6"/>
      <c r="AV10" s="2"/>
      <c r="AW10" s="6"/>
      <c r="AX10" s="2"/>
      <c r="AY10" s="6"/>
      <c r="AZ10" s="2"/>
      <c r="BA10" s="13">
        <f t="shared" si="0"/>
        <v>0</v>
      </c>
      <c r="BB10" s="14" t="e">
        <f t="shared" si="1"/>
        <v>#DIV/0!</v>
      </c>
      <c r="BC10" s="4">
        <f t="shared" si="2"/>
        <v>0</v>
      </c>
      <c r="BD10" s="15" t="e">
        <f t="shared" si="3"/>
        <v>#DIV/0!</v>
      </c>
      <c r="BE10" s="16">
        <f t="shared" si="4"/>
        <v>0</v>
      </c>
      <c r="BF10" s="17" t="e">
        <f t="shared" si="5"/>
        <v>#DIV/0!</v>
      </c>
      <c r="BG10" s="11">
        <f t="shared" si="6"/>
        <v>0</v>
      </c>
      <c r="BH10" s="12" t="e">
        <f t="shared" si="7"/>
        <v>#DIV/0!</v>
      </c>
    </row>
    <row r="11" spans="1:60" x14ac:dyDescent="0.15">
      <c r="A11" s="89"/>
      <c r="B11" s="40" t="s">
        <v>20</v>
      </c>
      <c r="C11" s="6"/>
      <c r="D11" s="2"/>
      <c r="E11" s="6"/>
      <c r="F11" s="2"/>
      <c r="G11" s="6"/>
      <c r="H11" s="2"/>
      <c r="I11" s="6"/>
      <c r="J11" s="2"/>
      <c r="K11" s="6"/>
      <c r="L11" s="2"/>
      <c r="M11" s="6"/>
      <c r="N11" s="2"/>
      <c r="O11" s="6"/>
      <c r="P11" s="2"/>
      <c r="Q11" s="6"/>
      <c r="R11" s="2"/>
      <c r="S11" s="6"/>
      <c r="T11" s="2"/>
      <c r="U11" s="6"/>
      <c r="V11" s="2"/>
      <c r="W11" s="6"/>
      <c r="X11" s="2"/>
      <c r="Y11" s="6"/>
      <c r="Z11" s="2"/>
      <c r="AA11" s="6"/>
      <c r="AB11" s="2"/>
      <c r="AC11" s="6"/>
      <c r="AD11" s="7"/>
      <c r="AE11" s="6"/>
      <c r="AF11" s="2"/>
      <c r="AG11" s="6"/>
      <c r="AH11" s="7"/>
      <c r="AI11" s="6"/>
      <c r="AJ11" s="2"/>
      <c r="AK11" s="6"/>
      <c r="AL11" s="2"/>
      <c r="AM11" s="6"/>
      <c r="AN11" s="2"/>
      <c r="AO11" s="6"/>
      <c r="AP11" s="2"/>
      <c r="AQ11" s="6"/>
      <c r="AR11" s="2"/>
      <c r="AS11" s="6"/>
      <c r="AT11" s="2"/>
      <c r="AU11" s="6"/>
      <c r="AV11" s="2"/>
      <c r="AW11" s="6"/>
      <c r="AX11" s="2"/>
      <c r="AY11" s="6"/>
      <c r="AZ11" s="2"/>
      <c r="BA11" s="13">
        <f t="shared" si="0"/>
        <v>0</v>
      </c>
      <c r="BB11" s="14" t="e">
        <f t="shared" si="1"/>
        <v>#DIV/0!</v>
      </c>
      <c r="BC11" s="4">
        <f t="shared" si="2"/>
        <v>0</v>
      </c>
      <c r="BD11" s="15" t="e">
        <f t="shared" si="3"/>
        <v>#DIV/0!</v>
      </c>
      <c r="BE11" s="16">
        <f t="shared" si="4"/>
        <v>0</v>
      </c>
      <c r="BF11" s="17" t="e">
        <f t="shared" si="5"/>
        <v>#DIV/0!</v>
      </c>
      <c r="BG11" s="11">
        <f t="shared" si="6"/>
        <v>0</v>
      </c>
      <c r="BH11" s="12" t="e">
        <f t="shared" si="7"/>
        <v>#DIV/0!</v>
      </c>
    </row>
    <row r="12" spans="1:60" x14ac:dyDescent="0.15">
      <c r="A12" s="87" t="s">
        <v>21</v>
      </c>
      <c r="B12" s="39" t="s">
        <v>22</v>
      </c>
      <c r="C12" s="6"/>
      <c r="D12" s="2"/>
      <c r="E12" s="6"/>
      <c r="F12" s="2"/>
      <c r="G12" s="6"/>
      <c r="H12" s="2"/>
      <c r="I12" s="6"/>
      <c r="J12" s="2"/>
      <c r="K12" s="6"/>
      <c r="L12" s="2"/>
      <c r="M12" s="6"/>
      <c r="N12" s="2"/>
      <c r="O12" s="6"/>
      <c r="P12" s="2"/>
      <c r="Q12" s="6"/>
      <c r="R12" s="2"/>
      <c r="S12" s="6"/>
      <c r="T12" s="2"/>
      <c r="U12" s="6"/>
      <c r="V12" s="2"/>
      <c r="W12" s="6"/>
      <c r="X12" s="2"/>
      <c r="Y12" s="6"/>
      <c r="Z12" s="2"/>
      <c r="AA12" s="6"/>
      <c r="AB12" s="2"/>
      <c r="AC12" s="6"/>
      <c r="AD12" s="7"/>
      <c r="AE12" s="6"/>
      <c r="AF12" s="2"/>
      <c r="AG12" s="6"/>
      <c r="AH12" s="7"/>
      <c r="AI12" s="6"/>
      <c r="AJ12" s="2"/>
      <c r="AK12" s="6"/>
      <c r="AL12" s="2"/>
      <c r="AM12" s="6"/>
      <c r="AN12" s="2"/>
      <c r="AO12" s="6"/>
      <c r="AP12" s="2"/>
      <c r="AQ12" s="6"/>
      <c r="AR12" s="2"/>
      <c r="AS12" s="6"/>
      <c r="AT12" s="2"/>
      <c r="AU12" s="6"/>
      <c r="AV12" s="2"/>
      <c r="AW12" s="6"/>
      <c r="AX12" s="2"/>
      <c r="AY12" s="6"/>
      <c r="AZ12" s="2"/>
      <c r="BA12" s="13">
        <f t="shared" si="0"/>
        <v>0</v>
      </c>
      <c r="BB12" s="14" t="e">
        <f t="shared" si="1"/>
        <v>#DIV/0!</v>
      </c>
      <c r="BC12" s="4">
        <f t="shared" si="2"/>
        <v>0</v>
      </c>
      <c r="BD12" s="15" t="e">
        <f t="shared" si="3"/>
        <v>#DIV/0!</v>
      </c>
      <c r="BE12" s="16">
        <f t="shared" si="4"/>
        <v>0</v>
      </c>
      <c r="BF12" s="17" t="e">
        <f t="shared" si="5"/>
        <v>#DIV/0!</v>
      </c>
      <c r="BG12" s="11">
        <f t="shared" si="6"/>
        <v>0</v>
      </c>
      <c r="BH12" s="12" t="e">
        <f t="shared" si="7"/>
        <v>#DIV/0!</v>
      </c>
    </row>
    <row r="13" spans="1:60" x14ac:dyDescent="0.15">
      <c r="A13" s="87"/>
      <c r="B13" s="39" t="s">
        <v>9</v>
      </c>
      <c r="C13" s="6"/>
      <c r="D13" s="2"/>
      <c r="E13" s="6"/>
      <c r="F13" s="2"/>
      <c r="G13" s="6"/>
      <c r="H13" s="2"/>
      <c r="I13" s="6"/>
      <c r="J13" s="2"/>
      <c r="K13" s="6"/>
      <c r="L13" s="2"/>
      <c r="M13" s="6"/>
      <c r="N13" s="2"/>
      <c r="O13" s="6"/>
      <c r="P13" s="2"/>
      <c r="Q13" s="6"/>
      <c r="R13" s="2"/>
      <c r="S13" s="6"/>
      <c r="T13" s="2"/>
      <c r="U13" s="6"/>
      <c r="V13" s="2"/>
      <c r="W13" s="6"/>
      <c r="X13" s="2"/>
      <c r="Y13" s="6"/>
      <c r="Z13" s="2"/>
      <c r="AA13" s="6"/>
      <c r="AB13" s="2"/>
      <c r="AC13" s="6"/>
      <c r="AD13" s="7"/>
      <c r="AE13" s="6"/>
      <c r="AF13" s="2"/>
      <c r="AG13" s="6"/>
      <c r="AH13" s="7"/>
      <c r="AI13" s="6"/>
      <c r="AJ13" s="2"/>
      <c r="AK13" s="6"/>
      <c r="AL13" s="2"/>
      <c r="AM13" s="6"/>
      <c r="AN13" s="2"/>
      <c r="AO13" s="6"/>
      <c r="AP13" s="2"/>
      <c r="AQ13" s="6"/>
      <c r="AR13" s="2"/>
      <c r="AS13" s="6"/>
      <c r="AT13" s="2"/>
      <c r="AU13" s="6"/>
      <c r="AV13" s="2"/>
      <c r="AW13" s="6"/>
      <c r="AX13" s="2"/>
      <c r="AY13" s="6"/>
      <c r="AZ13" s="2"/>
      <c r="BA13" s="13">
        <f t="shared" si="0"/>
        <v>0</v>
      </c>
      <c r="BB13" s="14" t="e">
        <f t="shared" si="1"/>
        <v>#DIV/0!</v>
      </c>
      <c r="BC13" s="4">
        <f t="shared" si="2"/>
        <v>0</v>
      </c>
      <c r="BD13" s="15" t="e">
        <f t="shared" si="3"/>
        <v>#DIV/0!</v>
      </c>
      <c r="BE13" s="16">
        <f t="shared" si="4"/>
        <v>0</v>
      </c>
      <c r="BF13" s="17" t="e">
        <f t="shared" si="5"/>
        <v>#DIV/0!</v>
      </c>
      <c r="BG13" s="11">
        <f t="shared" si="6"/>
        <v>0</v>
      </c>
      <c r="BH13" s="12" t="e">
        <f t="shared" si="7"/>
        <v>#DIV/0!</v>
      </c>
    </row>
    <row r="14" spans="1:60" x14ac:dyDescent="0.15">
      <c r="A14" s="87"/>
      <c r="B14" s="39" t="s">
        <v>23</v>
      </c>
      <c r="C14" s="6"/>
      <c r="D14" s="2"/>
      <c r="E14" s="6"/>
      <c r="F14" s="2"/>
      <c r="G14" s="6"/>
      <c r="H14" s="2"/>
      <c r="I14" s="6"/>
      <c r="J14" s="2"/>
      <c r="K14" s="6"/>
      <c r="L14" s="2"/>
      <c r="M14" s="6"/>
      <c r="N14" s="2"/>
      <c r="O14" s="6"/>
      <c r="P14" s="2"/>
      <c r="Q14" s="6"/>
      <c r="R14" s="2"/>
      <c r="S14" s="6"/>
      <c r="T14" s="2"/>
      <c r="U14" s="6"/>
      <c r="V14" s="2"/>
      <c r="W14" s="6"/>
      <c r="X14" s="2"/>
      <c r="Y14" s="6"/>
      <c r="Z14" s="2"/>
      <c r="AA14" s="6"/>
      <c r="AB14" s="2"/>
      <c r="AC14" s="6"/>
      <c r="AD14" s="7"/>
      <c r="AE14" s="6"/>
      <c r="AF14" s="2"/>
      <c r="AG14" s="6"/>
      <c r="AH14" s="7"/>
      <c r="AI14" s="6"/>
      <c r="AJ14" s="2"/>
      <c r="AK14" s="6"/>
      <c r="AL14" s="2"/>
      <c r="AM14" s="6"/>
      <c r="AN14" s="2"/>
      <c r="AO14" s="6"/>
      <c r="AP14" s="2"/>
      <c r="AQ14" s="6"/>
      <c r="AR14" s="2"/>
      <c r="AS14" s="6"/>
      <c r="AT14" s="2"/>
      <c r="AU14" s="6"/>
      <c r="AV14" s="2"/>
      <c r="AW14" s="6"/>
      <c r="AX14" s="2"/>
      <c r="AY14" s="6"/>
      <c r="AZ14" s="2"/>
      <c r="BA14" s="13">
        <f t="shared" si="0"/>
        <v>0</v>
      </c>
      <c r="BB14" s="14" t="e">
        <f t="shared" si="1"/>
        <v>#DIV/0!</v>
      </c>
      <c r="BC14" s="4">
        <f t="shared" si="2"/>
        <v>0</v>
      </c>
      <c r="BD14" s="15" t="e">
        <f t="shared" si="3"/>
        <v>#DIV/0!</v>
      </c>
      <c r="BE14" s="16">
        <f t="shared" si="4"/>
        <v>0</v>
      </c>
      <c r="BF14" s="17" t="e">
        <f t="shared" si="5"/>
        <v>#DIV/0!</v>
      </c>
      <c r="BG14" s="11">
        <f t="shared" si="6"/>
        <v>0</v>
      </c>
      <c r="BH14" s="12" t="e">
        <f t="shared" si="7"/>
        <v>#DIV/0!</v>
      </c>
    </row>
    <row r="15" spans="1:60" x14ac:dyDescent="0.15">
      <c r="A15" s="90" t="s">
        <v>15</v>
      </c>
      <c r="B15" s="41" t="s">
        <v>44</v>
      </c>
      <c r="C15" s="6"/>
      <c r="D15" s="2"/>
      <c r="E15" s="6"/>
      <c r="F15" s="2"/>
      <c r="G15" s="6"/>
      <c r="H15" s="2"/>
      <c r="I15" s="6"/>
      <c r="J15" s="2"/>
      <c r="K15" s="6"/>
      <c r="L15" s="2"/>
      <c r="M15" s="6"/>
      <c r="N15" s="2"/>
      <c r="O15" s="6"/>
      <c r="P15" s="2"/>
      <c r="Q15" s="6"/>
      <c r="R15" s="2"/>
      <c r="S15" s="6"/>
      <c r="T15" s="2"/>
      <c r="U15" s="6"/>
      <c r="V15" s="2"/>
      <c r="W15" s="6"/>
      <c r="X15" s="2"/>
      <c r="Y15" s="6"/>
      <c r="Z15" s="2"/>
      <c r="AA15" s="6"/>
      <c r="AB15" s="2"/>
      <c r="AC15" s="6"/>
      <c r="AD15" s="7"/>
      <c r="AE15" s="6"/>
      <c r="AF15" s="2"/>
      <c r="AG15" s="6"/>
      <c r="AH15" s="7"/>
      <c r="AI15" s="6"/>
      <c r="AJ15" s="2"/>
      <c r="AK15" s="6"/>
      <c r="AL15" s="2"/>
      <c r="AM15" s="6"/>
      <c r="AN15" s="2"/>
      <c r="AO15" s="6"/>
      <c r="AP15" s="2"/>
      <c r="AQ15" s="6"/>
      <c r="AR15" s="2"/>
      <c r="AS15" s="6"/>
      <c r="AT15" s="2"/>
      <c r="AU15" s="6"/>
      <c r="AV15" s="2"/>
      <c r="AW15" s="6"/>
      <c r="AX15" s="2"/>
      <c r="AY15" s="6"/>
      <c r="AZ15" s="2"/>
      <c r="BA15" s="13">
        <f t="shared" si="0"/>
        <v>0</v>
      </c>
      <c r="BB15" s="14" t="e">
        <f t="shared" si="1"/>
        <v>#DIV/0!</v>
      </c>
      <c r="BC15" s="4">
        <f t="shared" si="2"/>
        <v>0</v>
      </c>
      <c r="BD15" s="15" t="e">
        <f t="shared" si="3"/>
        <v>#DIV/0!</v>
      </c>
      <c r="BE15" s="16">
        <f t="shared" si="4"/>
        <v>0</v>
      </c>
      <c r="BF15" s="17" t="e">
        <f t="shared" si="5"/>
        <v>#DIV/0!</v>
      </c>
      <c r="BG15" s="11">
        <f t="shared" si="6"/>
        <v>0</v>
      </c>
      <c r="BH15" s="12" t="e">
        <f t="shared" si="7"/>
        <v>#DIV/0!</v>
      </c>
    </row>
    <row r="16" spans="1:60" x14ac:dyDescent="0.15">
      <c r="A16" s="90"/>
      <c r="B16" s="41" t="s">
        <v>24</v>
      </c>
      <c r="C16" s="6"/>
      <c r="D16" s="2"/>
      <c r="E16" s="6"/>
      <c r="F16" s="2"/>
      <c r="G16" s="6"/>
      <c r="H16" s="2"/>
      <c r="I16" s="6"/>
      <c r="J16" s="2"/>
      <c r="K16" s="6"/>
      <c r="L16" s="2"/>
      <c r="M16" s="6"/>
      <c r="N16" s="2"/>
      <c r="O16" s="6"/>
      <c r="P16" s="2"/>
      <c r="Q16" s="6"/>
      <c r="R16" s="2"/>
      <c r="S16" s="6"/>
      <c r="T16" s="2"/>
      <c r="U16" s="6"/>
      <c r="V16" s="2"/>
      <c r="W16" s="6"/>
      <c r="X16" s="2"/>
      <c r="Y16" s="6"/>
      <c r="Z16" s="2"/>
      <c r="AA16" s="6"/>
      <c r="AB16" s="2"/>
      <c r="AC16" s="6"/>
      <c r="AD16" s="7"/>
      <c r="AE16" s="6"/>
      <c r="AF16" s="2"/>
      <c r="AG16" s="6"/>
      <c r="AH16" s="7"/>
      <c r="AI16" s="6"/>
      <c r="AJ16" s="2"/>
      <c r="AK16" s="6"/>
      <c r="AL16" s="2"/>
      <c r="AM16" s="6"/>
      <c r="AN16" s="2"/>
      <c r="AO16" s="6"/>
      <c r="AP16" s="2"/>
      <c r="AQ16" s="6"/>
      <c r="AR16" s="2"/>
      <c r="AS16" s="6"/>
      <c r="AT16" s="2"/>
      <c r="AU16" s="6"/>
      <c r="AV16" s="2"/>
      <c r="AW16" s="6"/>
      <c r="AX16" s="2"/>
      <c r="AY16" s="6"/>
      <c r="AZ16" s="2"/>
      <c r="BA16" s="13">
        <f t="shared" si="0"/>
        <v>0</v>
      </c>
      <c r="BB16" s="14" t="e">
        <f t="shared" si="1"/>
        <v>#DIV/0!</v>
      </c>
      <c r="BC16" s="4">
        <f t="shared" si="2"/>
        <v>0</v>
      </c>
      <c r="BD16" s="15" t="e">
        <f t="shared" si="3"/>
        <v>#DIV/0!</v>
      </c>
      <c r="BE16" s="16">
        <f t="shared" si="4"/>
        <v>0</v>
      </c>
      <c r="BF16" s="17" t="e">
        <f t="shared" si="5"/>
        <v>#DIV/0!</v>
      </c>
      <c r="BG16" s="11">
        <f t="shared" si="6"/>
        <v>0</v>
      </c>
      <c r="BH16" s="12" t="e">
        <f t="shared" si="7"/>
        <v>#DIV/0!</v>
      </c>
    </row>
    <row r="17" spans="1:60" x14ac:dyDescent="0.15">
      <c r="A17" s="90"/>
      <c r="B17" s="41" t="s">
        <v>25</v>
      </c>
      <c r="C17" s="6"/>
      <c r="D17" s="2"/>
      <c r="E17" s="6"/>
      <c r="F17" s="2"/>
      <c r="G17" s="6"/>
      <c r="H17" s="2"/>
      <c r="I17" s="6"/>
      <c r="J17" s="2"/>
      <c r="K17" s="6"/>
      <c r="L17" s="2"/>
      <c r="M17" s="6"/>
      <c r="N17" s="2"/>
      <c r="O17" s="6"/>
      <c r="P17" s="2"/>
      <c r="Q17" s="6"/>
      <c r="R17" s="2"/>
      <c r="S17" s="6"/>
      <c r="T17" s="2"/>
      <c r="U17" s="6"/>
      <c r="V17" s="2"/>
      <c r="W17" s="6"/>
      <c r="X17" s="2"/>
      <c r="Y17" s="6"/>
      <c r="Z17" s="2"/>
      <c r="AA17" s="6"/>
      <c r="AB17" s="2"/>
      <c r="AC17" s="6"/>
      <c r="AD17" s="7"/>
      <c r="AE17" s="6"/>
      <c r="AF17" s="2"/>
      <c r="AG17" s="6"/>
      <c r="AH17" s="7"/>
      <c r="AI17" s="6"/>
      <c r="AJ17" s="2"/>
      <c r="AK17" s="6"/>
      <c r="AL17" s="2"/>
      <c r="AM17" s="6"/>
      <c r="AN17" s="2"/>
      <c r="AO17" s="6"/>
      <c r="AP17" s="2"/>
      <c r="AQ17" s="6"/>
      <c r="AR17" s="2"/>
      <c r="AS17" s="6"/>
      <c r="AT17" s="2"/>
      <c r="AU17" s="6"/>
      <c r="AV17" s="2"/>
      <c r="AW17" s="6"/>
      <c r="AX17" s="2"/>
      <c r="AY17" s="6"/>
      <c r="AZ17" s="2"/>
      <c r="BA17" s="13">
        <f t="shared" si="0"/>
        <v>0</v>
      </c>
      <c r="BB17" s="14" t="e">
        <f t="shared" si="1"/>
        <v>#DIV/0!</v>
      </c>
      <c r="BC17" s="4">
        <f t="shared" si="2"/>
        <v>0</v>
      </c>
      <c r="BD17" s="15" t="e">
        <f t="shared" si="3"/>
        <v>#DIV/0!</v>
      </c>
      <c r="BE17" s="16">
        <f t="shared" si="4"/>
        <v>0</v>
      </c>
      <c r="BF17" s="17" t="e">
        <f t="shared" si="5"/>
        <v>#DIV/0!</v>
      </c>
      <c r="BG17" s="11">
        <f t="shared" si="6"/>
        <v>0</v>
      </c>
      <c r="BH17" s="12" t="e">
        <f t="shared" si="7"/>
        <v>#DIV/0!</v>
      </c>
    </row>
    <row r="18" spans="1:60" x14ac:dyDescent="0.15">
      <c r="A18" s="91" t="s">
        <v>27</v>
      </c>
      <c r="B18" s="39" t="s">
        <v>45</v>
      </c>
      <c r="C18" s="6"/>
      <c r="D18" s="2"/>
      <c r="E18" s="6"/>
      <c r="F18" s="2"/>
      <c r="G18" s="6"/>
      <c r="H18" s="2"/>
      <c r="I18" s="6"/>
      <c r="J18" s="2"/>
      <c r="K18" s="6"/>
      <c r="L18" s="2"/>
      <c r="M18" s="6"/>
      <c r="N18" s="2"/>
      <c r="O18" s="6"/>
      <c r="P18" s="2"/>
      <c r="Q18" s="6"/>
      <c r="R18" s="2"/>
      <c r="S18" s="6"/>
      <c r="T18" s="2"/>
      <c r="U18" s="6"/>
      <c r="V18" s="2"/>
      <c r="W18" s="6"/>
      <c r="X18" s="2"/>
      <c r="Y18" s="6"/>
      <c r="Z18" s="2"/>
      <c r="AA18" s="6"/>
      <c r="AB18" s="2"/>
      <c r="AC18" s="6"/>
      <c r="AD18" s="7"/>
      <c r="AE18" s="6"/>
      <c r="AF18" s="2"/>
      <c r="AG18" s="6"/>
      <c r="AH18" s="7"/>
      <c r="AI18" s="6"/>
      <c r="AJ18" s="2"/>
      <c r="AK18" s="6"/>
      <c r="AL18" s="2"/>
      <c r="AM18" s="6"/>
      <c r="AN18" s="2"/>
      <c r="AO18" s="6"/>
      <c r="AP18" s="2"/>
      <c r="AQ18" s="6"/>
      <c r="AR18" s="2"/>
      <c r="AS18" s="6"/>
      <c r="AT18" s="2"/>
      <c r="AU18" s="6"/>
      <c r="AV18" s="2"/>
      <c r="AW18" s="6"/>
      <c r="AX18" s="2"/>
      <c r="AY18" s="6"/>
      <c r="AZ18" s="2"/>
      <c r="BA18" s="13">
        <f t="shared" si="0"/>
        <v>0</v>
      </c>
      <c r="BB18" s="14" t="e">
        <f t="shared" si="1"/>
        <v>#DIV/0!</v>
      </c>
      <c r="BC18" s="4">
        <f t="shared" si="2"/>
        <v>0</v>
      </c>
      <c r="BD18" s="15" t="e">
        <f t="shared" si="3"/>
        <v>#DIV/0!</v>
      </c>
      <c r="BE18" s="16">
        <f t="shared" si="4"/>
        <v>0</v>
      </c>
      <c r="BF18" s="17" t="e">
        <f t="shared" si="5"/>
        <v>#DIV/0!</v>
      </c>
      <c r="BG18" s="11">
        <f t="shared" si="6"/>
        <v>0</v>
      </c>
      <c r="BH18" s="12" t="e">
        <f t="shared" si="7"/>
        <v>#DIV/0!</v>
      </c>
    </row>
    <row r="19" spans="1:60" x14ac:dyDescent="0.15">
      <c r="A19" s="87"/>
      <c r="B19" s="39" t="s">
        <v>28</v>
      </c>
      <c r="C19" s="6"/>
      <c r="D19" s="2"/>
      <c r="E19" s="6"/>
      <c r="F19" s="2"/>
      <c r="G19" s="6"/>
      <c r="H19" s="2"/>
      <c r="I19" s="6"/>
      <c r="J19" s="2"/>
      <c r="K19" s="6"/>
      <c r="L19" s="2"/>
      <c r="M19" s="6"/>
      <c r="N19" s="2"/>
      <c r="O19" s="6"/>
      <c r="P19" s="2"/>
      <c r="Q19" s="6"/>
      <c r="R19" s="2"/>
      <c r="S19" s="6"/>
      <c r="T19" s="2"/>
      <c r="U19" s="6"/>
      <c r="V19" s="2"/>
      <c r="W19" s="6"/>
      <c r="X19" s="2"/>
      <c r="Y19" s="6"/>
      <c r="Z19" s="2"/>
      <c r="AA19" s="6"/>
      <c r="AB19" s="2"/>
      <c r="AC19" s="6"/>
      <c r="AD19" s="7"/>
      <c r="AE19" s="6"/>
      <c r="AF19" s="2"/>
      <c r="AG19" s="6"/>
      <c r="AH19" s="7"/>
      <c r="AI19" s="6"/>
      <c r="AJ19" s="2"/>
      <c r="AK19" s="6"/>
      <c r="AL19" s="2"/>
      <c r="AM19" s="6"/>
      <c r="AN19" s="2"/>
      <c r="AO19" s="6"/>
      <c r="AP19" s="2"/>
      <c r="AQ19" s="6"/>
      <c r="AR19" s="2"/>
      <c r="AS19" s="6"/>
      <c r="AT19" s="2"/>
      <c r="AU19" s="6"/>
      <c r="AV19" s="2"/>
      <c r="AW19" s="6"/>
      <c r="AX19" s="2"/>
      <c r="AY19" s="6"/>
      <c r="AZ19" s="2"/>
      <c r="BA19" s="13">
        <f t="shared" si="0"/>
        <v>0</v>
      </c>
      <c r="BB19" s="14" t="e">
        <f t="shared" si="1"/>
        <v>#DIV/0!</v>
      </c>
      <c r="BC19" s="4">
        <f t="shared" si="2"/>
        <v>0</v>
      </c>
      <c r="BD19" s="15" t="e">
        <f t="shared" si="3"/>
        <v>#DIV/0!</v>
      </c>
      <c r="BE19" s="16">
        <f t="shared" si="4"/>
        <v>0</v>
      </c>
      <c r="BF19" s="17" t="e">
        <f t="shared" si="5"/>
        <v>#DIV/0!</v>
      </c>
      <c r="BG19" s="11">
        <f t="shared" si="6"/>
        <v>0</v>
      </c>
      <c r="BH19" s="12" t="e">
        <f t="shared" si="7"/>
        <v>#DIV/0!</v>
      </c>
    </row>
    <row r="20" spans="1:60" x14ac:dyDescent="0.15">
      <c r="A20" s="87"/>
      <c r="B20" s="39" t="s">
        <v>46</v>
      </c>
      <c r="C20" s="6"/>
      <c r="D20" s="2"/>
      <c r="E20" s="6"/>
      <c r="F20" s="2"/>
      <c r="G20" s="6"/>
      <c r="H20" s="2"/>
      <c r="I20" s="6"/>
      <c r="J20" s="2"/>
      <c r="K20" s="6"/>
      <c r="L20" s="2"/>
      <c r="M20" s="6"/>
      <c r="N20" s="2"/>
      <c r="O20" s="6"/>
      <c r="P20" s="2"/>
      <c r="Q20" s="6"/>
      <c r="R20" s="2"/>
      <c r="S20" s="6"/>
      <c r="T20" s="2"/>
      <c r="U20" s="6"/>
      <c r="V20" s="2"/>
      <c r="W20" s="6"/>
      <c r="X20" s="2"/>
      <c r="Y20" s="6"/>
      <c r="Z20" s="2"/>
      <c r="AA20" s="6"/>
      <c r="AB20" s="2"/>
      <c r="AC20" s="6"/>
      <c r="AD20" s="7"/>
      <c r="AE20" s="6"/>
      <c r="AF20" s="2"/>
      <c r="AG20" s="6"/>
      <c r="AH20" s="7"/>
      <c r="AI20" s="6"/>
      <c r="AJ20" s="2"/>
      <c r="AK20" s="6"/>
      <c r="AL20" s="2"/>
      <c r="AM20" s="6"/>
      <c r="AN20" s="2"/>
      <c r="AO20" s="6"/>
      <c r="AP20" s="2"/>
      <c r="AQ20" s="6"/>
      <c r="AR20" s="2"/>
      <c r="AS20" s="6"/>
      <c r="AT20" s="2"/>
      <c r="AU20" s="6"/>
      <c r="AV20" s="2"/>
      <c r="AW20" s="6"/>
      <c r="AX20" s="2"/>
      <c r="AY20" s="6"/>
      <c r="AZ20" s="2"/>
      <c r="BA20" s="13">
        <f t="shared" si="0"/>
        <v>0</v>
      </c>
      <c r="BB20" s="14" t="e">
        <f t="shared" si="1"/>
        <v>#DIV/0!</v>
      </c>
      <c r="BC20" s="4">
        <f t="shared" si="2"/>
        <v>0</v>
      </c>
      <c r="BD20" s="15" t="e">
        <f t="shared" si="3"/>
        <v>#DIV/0!</v>
      </c>
      <c r="BE20" s="16">
        <f t="shared" si="4"/>
        <v>0</v>
      </c>
      <c r="BF20" s="17" t="e">
        <f t="shared" si="5"/>
        <v>#DIV/0!</v>
      </c>
      <c r="BG20" s="11">
        <f t="shared" si="6"/>
        <v>0</v>
      </c>
      <c r="BH20" s="12" t="e">
        <f t="shared" si="7"/>
        <v>#DIV/0!</v>
      </c>
    </row>
    <row r="21" spans="1:60" x14ac:dyDescent="0.15">
      <c r="A21" s="92" t="s">
        <v>29</v>
      </c>
      <c r="B21" s="42" t="s">
        <v>30</v>
      </c>
      <c r="C21" s="6"/>
      <c r="D21" s="2"/>
      <c r="E21" s="6"/>
      <c r="F21" s="2"/>
      <c r="G21" s="6"/>
      <c r="H21" s="2"/>
      <c r="I21" s="6"/>
      <c r="J21" s="2"/>
      <c r="K21" s="6"/>
      <c r="L21" s="2"/>
      <c r="M21" s="6"/>
      <c r="N21" s="2"/>
      <c r="O21" s="6"/>
      <c r="P21" s="2"/>
      <c r="Q21" s="6"/>
      <c r="R21" s="2"/>
      <c r="S21" s="6"/>
      <c r="T21" s="2"/>
      <c r="U21" s="6"/>
      <c r="V21" s="2"/>
      <c r="W21" s="6"/>
      <c r="X21" s="2"/>
      <c r="Y21" s="6"/>
      <c r="Z21" s="2"/>
      <c r="AA21" s="6"/>
      <c r="AB21" s="2"/>
      <c r="AC21" s="6"/>
      <c r="AD21" s="7"/>
      <c r="AE21" s="6"/>
      <c r="AF21" s="2"/>
      <c r="AG21" s="6"/>
      <c r="AH21" s="7"/>
      <c r="AI21" s="6"/>
      <c r="AJ21" s="2"/>
      <c r="AK21" s="6"/>
      <c r="AL21" s="2"/>
      <c r="AM21" s="6"/>
      <c r="AN21" s="2"/>
      <c r="AO21" s="6"/>
      <c r="AP21" s="2"/>
      <c r="AQ21" s="6"/>
      <c r="AR21" s="2"/>
      <c r="AS21" s="6"/>
      <c r="AT21" s="2"/>
      <c r="AU21" s="6"/>
      <c r="AV21" s="2"/>
      <c r="AW21" s="6"/>
      <c r="AX21" s="2"/>
      <c r="AY21" s="6"/>
      <c r="AZ21" s="2"/>
      <c r="BA21" s="13">
        <f t="shared" si="0"/>
        <v>0</v>
      </c>
      <c r="BB21" s="14" t="e">
        <f t="shared" si="1"/>
        <v>#DIV/0!</v>
      </c>
      <c r="BC21" s="4">
        <f t="shared" si="2"/>
        <v>0</v>
      </c>
      <c r="BD21" s="15" t="e">
        <f t="shared" si="3"/>
        <v>#DIV/0!</v>
      </c>
      <c r="BE21" s="16">
        <f t="shared" si="4"/>
        <v>0</v>
      </c>
      <c r="BF21" s="17" t="e">
        <f t="shared" si="5"/>
        <v>#DIV/0!</v>
      </c>
      <c r="BG21" s="11">
        <f t="shared" si="6"/>
        <v>0</v>
      </c>
      <c r="BH21" s="12" t="e">
        <f t="shared" si="7"/>
        <v>#DIV/0!</v>
      </c>
    </row>
    <row r="22" spans="1:60" x14ac:dyDescent="0.15">
      <c r="A22" s="92"/>
      <c r="B22" s="42" t="s">
        <v>31</v>
      </c>
      <c r="C22" s="6"/>
      <c r="D22" s="2"/>
      <c r="E22" s="6"/>
      <c r="F22" s="2"/>
      <c r="G22" s="6"/>
      <c r="H22" s="2"/>
      <c r="I22" s="6"/>
      <c r="J22" s="2"/>
      <c r="K22" s="6"/>
      <c r="L22" s="2"/>
      <c r="M22" s="6"/>
      <c r="N22" s="2"/>
      <c r="O22" s="6"/>
      <c r="P22" s="2"/>
      <c r="Q22" s="6"/>
      <c r="R22" s="2"/>
      <c r="S22" s="6"/>
      <c r="T22" s="2"/>
      <c r="U22" s="6"/>
      <c r="V22" s="2"/>
      <c r="W22" s="6"/>
      <c r="X22" s="2"/>
      <c r="Y22" s="6"/>
      <c r="Z22" s="2"/>
      <c r="AA22" s="6"/>
      <c r="AB22" s="2"/>
      <c r="AC22" s="6"/>
      <c r="AD22" s="7"/>
      <c r="AE22" s="6"/>
      <c r="AF22" s="2"/>
      <c r="AG22" s="6"/>
      <c r="AH22" s="7"/>
      <c r="AI22" s="6"/>
      <c r="AJ22" s="2"/>
      <c r="AK22" s="6"/>
      <c r="AL22" s="2"/>
      <c r="AM22" s="6"/>
      <c r="AN22" s="2"/>
      <c r="AO22" s="6"/>
      <c r="AP22" s="2"/>
      <c r="AQ22" s="6"/>
      <c r="AR22" s="2"/>
      <c r="AS22" s="6"/>
      <c r="AT22" s="2"/>
      <c r="AU22" s="6"/>
      <c r="AV22" s="2"/>
      <c r="AW22" s="6"/>
      <c r="AX22" s="2"/>
      <c r="AY22" s="6"/>
      <c r="AZ22" s="2"/>
      <c r="BA22" s="13">
        <f t="shared" si="0"/>
        <v>0</v>
      </c>
      <c r="BB22" s="14" t="e">
        <f t="shared" si="1"/>
        <v>#DIV/0!</v>
      </c>
      <c r="BC22" s="4">
        <f t="shared" si="2"/>
        <v>0</v>
      </c>
      <c r="BD22" s="15" t="e">
        <f t="shared" si="3"/>
        <v>#DIV/0!</v>
      </c>
      <c r="BE22" s="16">
        <f t="shared" si="4"/>
        <v>0</v>
      </c>
      <c r="BF22" s="17" t="e">
        <f t="shared" si="5"/>
        <v>#DIV/0!</v>
      </c>
      <c r="BG22" s="11">
        <f t="shared" si="6"/>
        <v>0</v>
      </c>
      <c r="BH22" s="12" t="e">
        <f t="shared" si="7"/>
        <v>#DIV/0!</v>
      </c>
    </row>
    <row r="23" spans="1:60" x14ac:dyDescent="0.15">
      <c r="A23" s="92"/>
      <c r="B23" s="42" t="s">
        <v>32</v>
      </c>
      <c r="C23" s="6"/>
      <c r="D23" s="2"/>
      <c r="E23" s="6"/>
      <c r="F23" s="2"/>
      <c r="G23" s="6"/>
      <c r="H23" s="2"/>
      <c r="I23" s="6"/>
      <c r="J23" s="2"/>
      <c r="K23" s="6"/>
      <c r="L23" s="2"/>
      <c r="M23" s="6"/>
      <c r="N23" s="2"/>
      <c r="O23" s="6"/>
      <c r="P23" s="2"/>
      <c r="Q23" s="6"/>
      <c r="R23" s="2"/>
      <c r="S23" s="6"/>
      <c r="T23" s="2"/>
      <c r="U23" s="6"/>
      <c r="V23" s="2"/>
      <c r="W23" s="6"/>
      <c r="X23" s="2"/>
      <c r="Y23" s="6"/>
      <c r="Z23" s="2"/>
      <c r="AA23" s="6"/>
      <c r="AB23" s="2"/>
      <c r="AC23" s="6"/>
      <c r="AD23" s="7"/>
      <c r="AE23" s="6"/>
      <c r="AF23" s="2"/>
      <c r="AG23" s="6"/>
      <c r="AH23" s="7"/>
      <c r="AI23" s="6"/>
      <c r="AJ23" s="2"/>
      <c r="AK23" s="6"/>
      <c r="AL23" s="2"/>
      <c r="AM23" s="6"/>
      <c r="AN23" s="2"/>
      <c r="AO23" s="6"/>
      <c r="AP23" s="2"/>
      <c r="AQ23" s="6"/>
      <c r="AR23" s="2"/>
      <c r="AS23" s="6"/>
      <c r="AT23" s="2"/>
      <c r="AU23" s="6"/>
      <c r="AV23" s="2"/>
      <c r="AW23" s="6"/>
      <c r="AX23" s="2"/>
      <c r="AY23" s="6"/>
      <c r="AZ23" s="2"/>
      <c r="BA23" s="13">
        <f t="shared" si="0"/>
        <v>0</v>
      </c>
      <c r="BB23" s="14" t="e">
        <f t="shared" si="1"/>
        <v>#DIV/0!</v>
      </c>
      <c r="BC23" s="4">
        <f t="shared" si="2"/>
        <v>0</v>
      </c>
      <c r="BD23" s="15" t="e">
        <f t="shared" si="3"/>
        <v>#DIV/0!</v>
      </c>
      <c r="BE23" s="16">
        <f t="shared" si="4"/>
        <v>0</v>
      </c>
      <c r="BF23" s="17" t="e">
        <f t="shared" si="5"/>
        <v>#DIV/0!</v>
      </c>
      <c r="BG23" s="11">
        <f t="shared" si="6"/>
        <v>0</v>
      </c>
      <c r="BH23" s="12" t="e">
        <f t="shared" si="7"/>
        <v>#DIV/0!</v>
      </c>
    </row>
    <row r="24" spans="1:60" x14ac:dyDescent="0.15">
      <c r="A24" s="93" t="s">
        <v>47</v>
      </c>
      <c r="B24" s="43" t="s">
        <v>48</v>
      </c>
      <c r="C24" s="6"/>
      <c r="D24" s="38"/>
      <c r="E24" s="6"/>
      <c r="F24" s="38"/>
      <c r="G24" s="6"/>
      <c r="H24" s="38"/>
      <c r="I24" s="6"/>
      <c r="J24" s="38"/>
      <c r="K24" s="6"/>
      <c r="L24" s="38"/>
      <c r="M24" s="6"/>
      <c r="N24" s="38"/>
      <c r="O24" s="6"/>
      <c r="P24" s="38"/>
      <c r="Q24" s="6"/>
      <c r="R24" s="38"/>
      <c r="S24" s="6"/>
      <c r="T24" s="38"/>
      <c r="U24" s="6"/>
      <c r="V24" s="38"/>
      <c r="W24" s="6"/>
      <c r="X24" s="38"/>
      <c r="Y24" s="6"/>
      <c r="Z24" s="38"/>
      <c r="AA24" s="6"/>
      <c r="AB24" s="38"/>
      <c r="AC24" s="6"/>
      <c r="AD24" s="7"/>
      <c r="AE24" s="6"/>
      <c r="AF24" s="38"/>
      <c r="AG24" s="6"/>
      <c r="AH24" s="7"/>
      <c r="AI24" s="6"/>
      <c r="AJ24" s="38"/>
      <c r="AK24" s="6"/>
      <c r="AL24" s="38"/>
      <c r="AM24" s="6"/>
      <c r="AN24" s="38"/>
      <c r="AO24" s="6"/>
      <c r="AP24" s="38"/>
      <c r="AQ24" s="6"/>
      <c r="AR24" s="38"/>
      <c r="AS24" s="6"/>
      <c r="AT24" s="38"/>
      <c r="AU24" s="6"/>
      <c r="AV24" s="38"/>
      <c r="AW24" s="6"/>
      <c r="AX24" s="38"/>
      <c r="AY24" s="6"/>
      <c r="AZ24" s="38"/>
      <c r="BA24" s="13">
        <f t="shared" ref="BA24:BA26" si="8">COUNTIF(C24:AZ24,4)</f>
        <v>0</v>
      </c>
      <c r="BB24" s="14" t="e">
        <f t="shared" ref="BB24:BB26" si="9">BA24/(50-COUNTBLANK(C24:AZ24))</f>
        <v>#DIV/0!</v>
      </c>
      <c r="BC24" s="4">
        <f t="shared" si="2"/>
        <v>0</v>
      </c>
      <c r="BD24" s="15" t="e">
        <f t="shared" ref="BD24:BD26" si="10">BC24/(50-COUNTBLANK($C24:$AZ24))</f>
        <v>#DIV/0!</v>
      </c>
      <c r="BE24" s="16">
        <f>COUNTIF($C24:$AZ24,2)</f>
        <v>0</v>
      </c>
      <c r="BF24" s="17" t="e">
        <f t="shared" ref="BF24:BF26" si="11">BE24/(50-COUNTBLANK($C24:$AZ24))</f>
        <v>#DIV/0!</v>
      </c>
      <c r="BG24" s="11">
        <f t="shared" si="6"/>
        <v>0</v>
      </c>
      <c r="BH24" s="12" t="e">
        <f t="shared" ref="BH24:BH26" si="12">BG24/(50-COUNTBLANK($C24:$AZ24))</f>
        <v>#DIV/0!</v>
      </c>
    </row>
    <row r="25" spans="1:60" x14ac:dyDescent="0.15">
      <c r="A25" s="94"/>
      <c r="B25" s="43" t="s">
        <v>33</v>
      </c>
      <c r="C25" s="6"/>
      <c r="D25" s="38"/>
      <c r="E25" s="6"/>
      <c r="F25" s="38"/>
      <c r="G25" s="6"/>
      <c r="H25" s="38"/>
      <c r="I25" s="6"/>
      <c r="J25" s="38"/>
      <c r="K25" s="6"/>
      <c r="L25" s="38"/>
      <c r="M25" s="6"/>
      <c r="N25" s="38"/>
      <c r="O25" s="6"/>
      <c r="P25" s="38"/>
      <c r="Q25" s="6"/>
      <c r="R25" s="38"/>
      <c r="S25" s="6"/>
      <c r="T25" s="38"/>
      <c r="U25" s="6"/>
      <c r="V25" s="38"/>
      <c r="W25" s="6"/>
      <c r="X25" s="38"/>
      <c r="Y25" s="6"/>
      <c r="Z25" s="38"/>
      <c r="AA25" s="6"/>
      <c r="AB25" s="38"/>
      <c r="AC25" s="6"/>
      <c r="AD25" s="7"/>
      <c r="AE25" s="6"/>
      <c r="AF25" s="38"/>
      <c r="AG25" s="6"/>
      <c r="AH25" s="7"/>
      <c r="AI25" s="6"/>
      <c r="AJ25" s="38"/>
      <c r="AK25" s="6"/>
      <c r="AL25" s="38"/>
      <c r="AM25" s="6"/>
      <c r="AN25" s="38"/>
      <c r="AO25" s="6"/>
      <c r="AP25" s="38"/>
      <c r="AQ25" s="6"/>
      <c r="AR25" s="38"/>
      <c r="AS25" s="6"/>
      <c r="AT25" s="38"/>
      <c r="AU25" s="6"/>
      <c r="AV25" s="38"/>
      <c r="AW25" s="6"/>
      <c r="AX25" s="38"/>
      <c r="AY25" s="6"/>
      <c r="AZ25" s="38"/>
      <c r="BA25" s="13">
        <f t="shared" si="8"/>
        <v>0</v>
      </c>
      <c r="BB25" s="14" t="e">
        <f t="shared" si="9"/>
        <v>#DIV/0!</v>
      </c>
      <c r="BC25" s="4">
        <f t="shared" si="2"/>
        <v>0</v>
      </c>
      <c r="BD25" s="15" t="e">
        <f t="shared" si="10"/>
        <v>#DIV/0!</v>
      </c>
      <c r="BE25" s="16">
        <f t="shared" si="4"/>
        <v>0</v>
      </c>
      <c r="BF25" s="17" t="e">
        <f t="shared" si="11"/>
        <v>#DIV/0!</v>
      </c>
      <c r="BG25" s="11">
        <f t="shared" si="6"/>
        <v>0</v>
      </c>
      <c r="BH25" s="12" t="e">
        <f t="shared" si="12"/>
        <v>#DIV/0!</v>
      </c>
    </row>
    <row r="26" spans="1:60" x14ac:dyDescent="0.15">
      <c r="A26" s="94"/>
      <c r="B26" s="43" t="s">
        <v>34</v>
      </c>
      <c r="C26" s="6"/>
      <c r="D26" s="38"/>
      <c r="E26" s="6"/>
      <c r="F26" s="38"/>
      <c r="G26" s="6"/>
      <c r="H26" s="38"/>
      <c r="I26" s="6"/>
      <c r="J26" s="38"/>
      <c r="K26" s="6"/>
      <c r="L26" s="38"/>
      <c r="M26" s="6"/>
      <c r="N26" s="38"/>
      <c r="O26" s="6"/>
      <c r="P26" s="38"/>
      <c r="Q26" s="6"/>
      <c r="R26" s="38"/>
      <c r="S26" s="6"/>
      <c r="T26" s="38"/>
      <c r="U26" s="6"/>
      <c r="V26" s="38"/>
      <c r="W26" s="6"/>
      <c r="X26" s="38"/>
      <c r="Y26" s="6"/>
      <c r="Z26" s="38"/>
      <c r="AA26" s="6"/>
      <c r="AB26" s="38"/>
      <c r="AC26" s="6"/>
      <c r="AD26" s="7"/>
      <c r="AE26" s="6"/>
      <c r="AF26" s="38"/>
      <c r="AG26" s="6"/>
      <c r="AH26" s="7"/>
      <c r="AI26" s="6"/>
      <c r="AJ26" s="38"/>
      <c r="AK26" s="6"/>
      <c r="AL26" s="38"/>
      <c r="AM26" s="6"/>
      <c r="AN26" s="38"/>
      <c r="AO26" s="6"/>
      <c r="AP26" s="38"/>
      <c r="AQ26" s="6"/>
      <c r="AR26" s="38"/>
      <c r="AS26" s="6"/>
      <c r="AT26" s="38"/>
      <c r="AU26" s="6"/>
      <c r="AV26" s="38"/>
      <c r="AW26" s="6"/>
      <c r="AX26" s="38"/>
      <c r="AY26" s="6"/>
      <c r="AZ26" s="38"/>
      <c r="BA26" s="13">
        <f t="shared" si="8"/>
        <v>0</v>
      </c>
      <c r="BB26" s="14" t="e">
        <f t="shared" si="9"/>
        <v>#DIV/0!</v>
      </c>
      <c r="BC26" s="4">
        <f t="shared" si="2"/>
        <v>0</v>
      </c>
      <c r="BD26" s="15" t="e">
        <f t="shared" si="10"/>
        <v>#DIV/0!</v>
      </c>
      <c r="BE26" s="16">
        <f t="shared" si="4"/>
        <v>0</v>
      </c>
      <c r="BF26" s="17" t="e">
        <f t="shared" si="11"/>
        <v>#DIV/0!</v>
      </c>
      <c r="BG26" s="11">
        <f t="shared" si="6"/>
        <v>0</v>
      </c>
      <c r="BH26" s="12" t="e">
        <f t="shared" si="12"/>
        <v>#DIV/0!</v>
      </c>
    </row>
    <row r="27" spans="1:60" x14ac:dyDescent="0.15">
      <c r="A27" s="82" t="s">
        <v>49</v>
      </c>
      <c r="B27" s="44" t="s">
        <v>10</v>
      </c>
      <c r="C27" s="6"/>
      <c r="D27" s="2"/>
      <c r="E27" s="6"/>
      <c r="F27" s="2"/>
      <c r="G27" s="6"/>
      <c r="H27" s="2"/>
      <c r="I27" s="6"/>
      <c r="J27" s="2"/>
      <c r="K27" s="6"/>
      <c r="L27" s="2"/>
      <c r="M27" s="6"/>
      <c r="N27" s="2"/>
      <c r="O27" s="6"/>
      <c r="P27" s="2"/>
      <c r="Q27" s="6"/>
      <c r="R27" s="2"/>
      <c r="S27" s="6"/>
      <c r="T27" s="2"/>
      <c r="U27" s="6"/>
      <c r="V27" s="2"/>
      <c r="W27" s="6"/>
      <c r="X27" s="2"/>
      <c r="Y27" s="6"/>
      <c r="Z27" s="2"/>
      <c r="AA27" s="6"/>
      <c r="AB27" s="2"/>
      <c r="AC27" s="6"/>
      <c r="AD27" s="7"/>
      <c r="AE27" s="6"/>
      <c r="AF27" s="2"/>
      <c r="AG27" s="6"/>
      <c r="AH27" s="7"/>
      <c r="AI27" s="6"/>
      <c r="AJ27" s="2"/>
      <c r="AK27" s="6"/>
      <c r="AL27" s="2"/>
      <c r="AM27" s="6"/>
      <c r="AN27" s="2"/>
      <c r="AO27" s="6"/>
      <c r="AP27" s="2"/>
      <c r="AQ27" s="6"/>
      <c r="AR27" s="2"/>
      <c r="AS27" s="6"/>
      <c r="AT27" s="2"/>
      <c r="AU27" s="6"/>
      <c r="AV27" s="2"/>
      <c r="AW27" s="6"/>
      <c r="AX27" s="2"/>
      <c r="AY27" s="6"/>
      <c r="AZ27" s="2"/>
      <c r="BA27" s="13">
        <f t="shared" si="0"/>
        <v>0</v>
      </c>
      <c r="BB27" s="14" t="e">
        <f t="shared" si="1"/>
        <v>#DIV/0!</v>
      </c>
      <c r="BC27" s="4">
        <f t="shared" si="2"/>
        <v>0</v>
      </c>
      <c r="BD27" s="15" t="e">
        <f t="shared" si="3"/>
        <v>#DIV/0!</v>
      </c>
      <c r="BE27" s="16">
        <f t="shared" si="4"/>
        <v>0</v>
      </c>
      <c r="BF27" s="17" t="e">
        <f t="shared" si="5"/>
        <v>#DIV/0!</v>
      </c>
      <c r="BG27" s="11">
        <f t="shared" si="6"/>
        <v>0</v>
      </c>
      <c r="BH27" s="12" t="e">
        <f t="shared" si="7"/>
        <v>#DIV/0!</v>
      </c>
    </row>
    <row r="28" spans="1:60" x14ac:dyDescent="0.15">
      <c r="A28" s="82"/>
      <c r="B28" s="44" t="s">
        <v>50</v>
      </c>
      <c r="C28" s="6"/>
      <c r="D28" s="2"/>
      <c r="E28" s="6"/>
      <c r="F28" s="2"/>
      <c r="G28" s="6"/>
      <c r="H28" s="2"/>
      <c r="I28" s="6"/>
      <c r="J28" s="2"/>
      <c r="K28" s="6"/>
      <c r="L28" s="2"/>
      <c r="M28" s="6"/>
      <c r="N28" s="2"/>
      <c r="O28" s="6"/>
      <c r="P28" s="2"/>
      <c r="Q28" s="6"/>
      <c r="R28" s="2"/>
      <c r="S28" s="6"/>
      <c r="T28" s="2"/>
      <c r="U28" s="6"/>
      <c r="V28" s="2"/>
      <c r="W28" s="6"/>
      <c r="X28" s="2"/>
      <c r="Y28" s="6"/>
      <c r="Z28" s="2"/>
      <c r="AA28" s="6"/>
      <c r="AB28" s="2"/>
      <c r="AC28" s="6"/>
      <c r="AD28" s="7"/>
      <c r="AE28" s="6"/>
      <c r="AF28" s="2"/>
      <c r="AG28" s="6"/>
      <c r="AH28" s="7"/>
      <c r="AI28" s="6"/>
      <c r="AJ28" s="2"/>
      <c r="AK28" s="6"/>
      <c r="AL28" s="2"/>
      <c r="AM28" s="6"/>
      <c r="AN28" s="2"/>
      <c r="AO28" s="6"/>
      <c r="AP28" s="2"/>
      <c r="AQ28" s="6"/>
      <c r="AR28" s="2"/>
      <c r="AS28" s="6"/>
      <c r="AT28" s="2"/>
      <c r="AU28" s="6"/>
      <c r="AV28" s="2"/>
      <c r="AW28" s="6"/>
      <c r="AX28" s="2"/>
      <c r="AY28" s="6"/>
      <c r="AZ28" s="2"/>
      <c r="BA28" s="13">
        <f t="shared" si="0"/>
        <v>0</v>
      </c>
      <c r="BB28" s="14" t="e">
        <f t="shared" si="1"/>
        <v>#DIV/0!</v>
      </c>
      <c r="BC28" s="4">
        <f t="shared" si="2"/>
        <v>0</v>
      </c>
      <c r="BD28" s="15" t="e">
        <f t="shared" si="3"/>
        <v>#DIV/0!</v>
      </c>
      <c r="BE28" s="16">
        <f t="shared" si="4"/>
        <v>0</v>
      </c>
      <c r="BF28" s="17" t="e">
        <f t="shared" si="5"/>
        <v>#DIV/0!</v>
      </c>
      <c r="BG28" s="11">
        <f t="shared" si="6"/>
        <v>0</v>
      </c>
      <c r="BH28" s="12" t="e">
        <f t="shared" si="7"/>
        <v>#DIV/0!</v>
      </c>
    </row>
    <row r="29" spans="1:60" x14ac:dyDescent="0.15">
      <c r="A29" s="82"/>
      <c r="B29" s="44" t="s">
        <v>35</v>
      </c>
      <c r="C29" s="6"/>
      <c r="D29" s="2"/>
      <c r="E29" s="6"/>
      <c r="F29" s="2"/>
      <c r="G29" s="6"/>
      <c r="H29" s="2"/>
      <c r="I29" s="6"/>
      <c r="J29" s="2"/>
      <c r="K29" s="6"/>
      <c r="L29" s="2"/>
      <c r="M29" s="6"/>
      <c r="N29" s="2"/>
      <c r="O29" s="6"/>
      <c r="P29" s="2"/>
      <c r="Q29" s="6"/>
      <c r="R29" s="2"/>
      <c r="S29" s="6"/>
      <c r="T29" s="2"/>
      <c r="U29" s="6"/>
      <c r="V29" s="2"/>
      <c r="W29" s="6"/>
      <c r="X29" s="2"/>
      <c r="Y29" s="6"/>
      <c r="Z29" s="2"/>
      <c r="AA29" s="6"/>
      <c r="AB29" s="2"/>
      <c r="AC29" s="6"/>
      <c r="AD29" s="7"/>
      <c r="AE29" s="6"/>
      <c r="AF29" s="2"/>
      <c r="AG29" s="6"/>
      <c r="AH29" s="7"/>
      <c r="AI29" s="6"/>
      <c r="AJ29" s="2"/>
      <c r="AK29" s="6"/>
      <c r="AL29" s="2"/>
      <c r="AM29" s="6"/>
      <c r="AN29" s="2"/>
      <c r="AO29" s="6"/>
      <c r="AP29" s="2"/>
      <c r="AQ29" s="6"/>
      <c r="AR29" s="2"/>
      <c r="AS29" s="6"/>
      <c r="AT29" s="2"/>
      <c r="AU29" s="6"/>
      <c r="AV29" s="2"/>
      <c r="AW29" s="6"/>
      <c r="AX29" s="2"/>
      <c r="AY29" s="6"/>
      <c r="AZ29" s="2"/>
      <c r="BA29" s="13">
        <f t="shared" si="0"/>
        <v>0</v>
      </c>
      <c r="BB29" s="14" t="e">
        <f t="shared" si="1"/>
        <v>#DIV/0!</v>
      </c>
      <c r="BC29" s="4">
        <f t="shared" si="2"/>
        <v>0</v>
      </c>
      <c r="BD29" s="15" t="e">
        <f t="shared" si="3"/>
        <v>#DIV/0!</v>
      </c>
      <c r="BE29" s="16">
        <f t="shared" si="4"/>
        <v>0</v>
      </c>
      <c r="BF29" s="17" t="e">
        <f t="shared" si="5"/>
        <v>#DIV/0!</v>
      </c>
      <c r="BG29" s="11">
        <f t="shared" si="6"/>
        <v>0</v>
      </c>
      <c r="BH29" s="12" t="e">
        <f t="shared" si="7"/>
        <v>#DIV/0!</v>
      </c>
    </row>
    <row r="30" spans="1:60" x14ac:dyDescent="0.15">
      <c r="A30" s="83" t="s">
        <v>36</v>
      </c>
      <c r="B30" s="43" t="s">
        <v>37</v>
      </c>
      <c r="C30" s="6"/>
      <c r="D30" s="2"/>
      <c r="E30" s="6"/>
      <c r="F30" s="2"/>
      <c r="G30" s="6"/>
      <c r="H30" s="2"/>
      <c r="I30" s="6"/>
      <c r="J30" s="2"/>
      <c r="K30" s="6"/>
      <c r="L30" s="2"/>
      <c r="M30" s="6"/>
      <c r="N30" s="2"/>
      <c r="O30" s="6"/>
      <c r="P30" s="2"/>
      <c r="Q30" s="6"/>
      <c r="R30" s="2"/>
      <c r="S30" s="6"/>
      <c r="T30" s="2"/>
      <c r="U30" s="6"/>
      <c r="V30" s="2"/>
      <c r="W30" s="6"/>
      <c r="X30" s="2"/>
      <c r="Y30" s="6"/>
      <c r="Z30" s="2"/>
      <c r="AA30" s="6"/>
      <c r="AB30" s="2"/>
      <c r="AC30" s="6"/>
      <c r="AD30" s="7"/>
      <c r="AE30" s="6"/>
      <c r="AF30" s="2"/>
      <c r="AG30" s="6"/>
      <c r="AH30" s="7"/>
      <c r="AI30" s="6"/>
      <c r="AJ30" s="2"/>
      <c r="AK30" s="6"/>
      <c r="AL30" s="2"/>
      <c r="AM30" s="6"/>
      <c r="AN30" s="2"/>
      <c r="AO30" s="6"/>
      <c r="AP30" s="2"/>
      <c r="AQ30" s="6"/>
      <c r="AR30" s="2"/>
      <c r="AS30" s="6"/>
      <c r="AT30" s="2"/>
      <c r="AU30" s="6"/>
      <c r="AV30" s="2"/>
      <c r="AW30" s="6"/>
      <c r="AX30" s="2"/>
      <c r="AY30" s="6"/>
      <c r="AZ30" s="2"/>
      <c r="BA30" s="13">
        <f t="shared" si="0"/>
        <v>0</v>
      </c>
      <c r="BB30" s="14" t="e">
        <f t="shared" si="1"/>
        <v>#DIV/0!</v>
      </c>
      <c r="BC30" s="4">
        <f t="shared" si="2"/>
        <v>0</v>
      </c>
      <c r="BD30" s="15" t="e">
        <f t="shared" si="3"/>
        <v>#DIV/0!</v>
      </c>
      <c r="BE30" s="16">
        <f t="shared" si="4"/>
        <v>0</v>
      </c>
      <c r="BF30" s="17" t="e">
        <f t="shared" si="5"/>
        <v>#DIV/0!</v>
      </c>
      <c r="BG30" s="11">
        <f t="shared" si="6"/>
        <v>0</v>
      </c>
      <c r="BH30" s="12" t="e">
        <f t="shared" si="7"/>
        <v>#DIV/0!</v>
      </c>
    </row>
    <row r="31" spans="1:60" x14ac:dyDescent="0.15">
      <c r="A31" s="84"/>
      <c r="B31" s="43" t="s">
        <v>52</v>
      </c>
      <c r="C31" s="6"/>
      <c r="D31" s="2"/>
      <c r="E31" s="6"/>
      <c r="F31" s="2"/>
      <c r="G31" s="6"/>
      <c r="H31" s="2"/>
      <c r="I31" s="6"/>
      <c r="J31" s="2"/>
      <c r="K31" s="6"/>
      <c r="L31" s="2"/>
      <c r="M31" s="6"/>
      <c r="N31" s="2"/>
      <c r="O31" s="6"/>
      <c r="P31" s="2"/>
      <c r="Q31" s="6"/>
      <c r="R31" s="2"/>
      <c r="S31" s="6"/>
      <c r="T31" s="2"/>
      <c r="U31" s="6"/>
      <c r="V31" s="2"/>
      <c r="W31" s="6"/>
      <c r="X31" s="2"/>
      <c r="Y31" s="6"/>
      <c r="Z31" s="2"/>
      <c r="AA31" s="6"/>
      <c r="AB31" s="2"/>
      <c r="AC31" s="6"/>
      <c r="AD31" s="7"/>
      <c r="AE31" s="6"/>
      <c r="AF31" s="2"/>
      <c r="AG31" s="6"/>
      <c r="AH31" s="7"/>
      <c r="AI31" s="6"/>
      <c r="AJ31" s="2"/>
      <c r="AK31" s="6"/>
      <c r="AL31" s="2"/>
      <c r="AM31" s="6"/>
      <c r="AN31" s="2"/>
      <c r="AO31" s="6"/>
      <c r="AP31" s="2"/>
      <c r="AQ31" s="6"/>
      <c r="AR31" s="2"/>
      <c r="AS31" s="6"/>
      <c r="AT31" s="2"/>
      <c r="AU31" s="6"/>
      <c r="AV31" s="2"/>
      <c r="AW31" s="6"/>
      <c r="AX31" s="2"/>
      <c r="AY31" s="6"/>
      <c r="AZ31" s="2"/>
      <c r="BA31" s="13">
        <f t="shared" si="0"/>
        <v>0</v>
      </c>
      <c r="BB31" s="14" t="e">
        <f t="shared" si="1"/>
        <v>#DIV/0!</v>
      </c>
      <c r="BC31" s="4">
        <f t="shared" si="2"/>
        <v>0</v>
      </c>
      <c r="BD31" s="15" t="e">
        <f t="shared" si="3"/>
        <v>#DIV/0!</v>
      </c>
      <c r="BE31" s="16">
        <f t="shared" si="4"/>
        <v>0</v>
      </c>
      <c r="BF31" s="17" t="e">
        <f t="shared" si="5"/>
        <v>#DIV/0!</v>
      </c>
      <c r="BG31" s="11">
        <f t="shared" si="6"/>
        <v>0</v>
      </c>
      <c r="BH31" s="12" t="e">
        <f t="shared" si="7"/>
        <v>#DIV/0!</v>
      </c>
    </row>
    <row r="32" spans="1:60" x14ac:dyDescent="0.15">
      <c r="A32" s="84"/>
      <c r="B32" s="43" t="s">
        <v>38</v>
      </c>
      <c r="C32" s="6"/>
      <c r="D32" s="2"/>
      <c r="E32" s="6"/>
      <c r="F32" s="2"/>
      <c r="G32" s="6"/>
      <c r="H32" s="2"/>
      <c r="I32" s="6"/>
      <c r="J32" s="2"/>
      <c r="K32" s="6"/>
      <c r="L32" s="2"/>
      <c r="M32" s="6"/>
      <c r="N32" s="2"/>
      <c r="O32" s="6"/>
      <c r="P32" s="2"/>
      <c r="Q32" s="6"/>
      <c r="R32" s="2"/>
      <c r="S32" s="6"/>
      <c r="T32" s="2"/>
      <c r="U32" s="6"/>
      <c r="V32" s="2"/>
      <c r="W32" s="6"/>
      <c r="X32" s="2"/>
      <c r="Y32" s="6"/>
      <c r="Z32" s="2"/>
      <c r="AA32" s="6"/>
      <c r="AB32" s="2"/>
      <c r="AC32" s="6"/>
      <c r="AD32" s="7"/>
      <c r="AE32" s="6"/>
      <c r="AF32" s="2"/>
      <c r="AG32" s="6"/>
      <c r="AH32" s="7"/>
      <c r="AI32" s="6"/>
      <c r="AJ32" s="2"/>
      <c r="AK32" s="6"/>
      <c r="AL32" s="2"/>
      <c r="AM32" s="6"/>
      <c r="AN32" s="2"/>
      <c r="AO32" s="6"/>
      <c r="AP32" s="2"/>
      <c r="AQ32" s="6"/>
      <c r="AR32" s="2"/>
      <c r="AS32" s="6"/>
      <c r="AT32" s="2"/>
      <c r="AU32" s="6"/>
      <c r="AV32" s="2"/>
      <c r="AW32" s="6"/>
      <c r="AX32" s="2"/>
      <c r="AY32" s="6"/>
      <c r="AZ32" s="2"/>
      <c r="BA32" s="13">
        <f t="shared" si="0"/>
        <v>0</v>
      </c>
      <c r="BB32" s="14" t="e">
        <f t="shared" si="1"/>
        <v>#DIV/0!</v>
      </c>
      <c r="BC32" s="4">
        <f t="shared" si="2"/>
        <v>0</v>
      </c>
      <c r="BD32" s="15" t="e">
        <f t="shared" si="3"/>
        <v>#DIV/0!</v>
      </c>
      <c r="BE32" s="16">
        <f t="shared" si="4"/>
        <v>0</v>
      </c>
      <c r="BF32" s="17" t="e">
        <f t="shared" si="5"/>
        <v>#DIV/0!</v>
      </c>
      <c r="BG32" s="11">
        <f t="shared" si="6"/>
        <v>0</v>
      </c>
      <c r="BH32" s="12" t="e">
        <f t="shared" si="7"/>
        <v>#DIV/0!</v>
      </c>
    </row>
    <row r="33" spans="1:60" x14ac:dyDescent="0.15">
      <c r="A33" s="85" t="s">
        <v>39</v>
      </c>
      <c r="B33" s="44" t="s">
        <v>40</v>
      </c>
      <c r="C33" s="6"/>
      <c r="D33" s="2"/>
      <c r="E33" s="6"/>
      <c r="F33" s="2"/>
      <c r="G33" s="6"/>
      <c r="H33" s="2"/>
      <c r="I33" s="6"/>
      <c r="J33" s="2"/>
      <c r="K33" s="6"/>
      <c r="L33" s="2"/>
      <c r="M33" s="6"/>
      <c r="N33" s="2"/>
      <c r="O33" s="6"/>
      <c r="P33" s="2"/>
      <c r="Q33" s="6"/>
      <c r="R33" s="2"/>
      <c r="S33" s="6"/>
      <c r="T33" s="2"/>
      <c r="U33" s="6"/>
      <c r="V33" s="2"/>
      <c r="W33" s="6"/>
      <c r="X33" s="2"/>
      <c r="Y33" s="6"/>
      <c r="Z33" s="2"/>
      <c r="AA33" s="6"/>
      <c r="AB33" s="2"/>
      <c r="AC33" s="6"/>
      <c r="AD33" s="7"/>
      <c r="AE33" s="6"/>
      <c r="AF33" s="2"/>
      <c r="AG33" s="6"/>
      <c r="AH33" s="7"/>
      <c r="AI33" s="6"/>
      <c r="AJ33" s="2"/>
      <c r="AK33" s="6"/>
      <c r="AL33" s="2"/>
      <c r="AM33" s="6"/>
      <c r="AN33" s="2"/>
      <c r="AO33" s="6"/>
      <c r="AP33" s="2"/>
      <c r="AQ33" s="6"/>
      <c r="AR33" s="2"/>
      <c r="AS33" s="6"/>
      <c r="AT33" s="2"/>
      <c r="AU33" s="6"/>
      <c r="AV33" s="2"/>
      <c r="AW33" s="6"/>
      <c r="AX33" s="2"/>
      <c r="AY33" s="6"/>
      <c r="AZ33" s="2"/>
      <c r="BA33" s="13">
        <f t="shared" si="0"/>
        <v>0</v>
      </c>
      <c r="BB33" s="14" t="e">
        <f t="shared" si="1"/>
        <v>#DIV/0!</v>
      </c>
      <c r="BC33" s="4">
        <f t="shared" si="2"/>
        <v>0</v>
      </c>
      <c r="BD33" s="15" t="e">
        <f t="shared" si="3"/>
        <v>#DIV/0!</v>
      </c>
      <c r="BE33" s="16">
        <f t="shared" si="4"/>
        <v>0</v>
      </c>
      <c r="BF33" s="17" t="e">
        <f t="shared" si="5"/>
        <v>#DIV/0!</v>
      </c>
      <c r="BG33" s="11">
        <f t="shared" si="6"/>
        <v>0</v>
      </c>
      <c r="BH33" s="12" t="e">
        <f t="shared" si="7"/>
        <v>#DIV/0!</v>
      </c>
    </row>
    <row r="34" spans="1:60" x14ac:dyDescent="0.15">
      <c r="A34" s="82"/>
      <c r="B34" s="44" t="s">
        <v>41</v>
      </c>
      <c r="C34" s="6"/>
      <c r="D34" s="2"/>
      <c r="E34" s="6"/>
      <c r="F34" s="2"/>
      <c r="G34" s="6"/>
      <c r="H34" s="2"/>
      <c r="I34" s="6"/>
      <c r="J34" s="2"/>
      <c r="K34" s="6"/>
      <c r="L34" s="2"/>
      <c r="M34" s="6"/>
      <c r="N34" s="2"/>
      <c r="O34" s="6"/>
      <c r="P34" s="2"/>
      <c r="Q34" s="6"/>
      <c r="R34" s="2"/>
      <c r="S34" s="6"/>
      <c r="T34" s="2"/>
      <c r="U34" s="6"/>
      <c r="V34" s="2"/>
      <c r="W34" s="6"/>
      <c r="X34" s="2"/>
      <c r="Y34" s="6"/>
      <c r="Z34" s="2"/>
      <c r="AA34" s="6"/>
      <c r="AB34" s="2"/>
      <c r="AC34" s="6"/>
      <c r="AD34" s="7"/>
      <c r="AE34" s="6"/>
      <c r="AF34" s="2"/>
      <c r="AG34" s="6"/>
      <c r="AH34" s="7"/>
      <c r="AI34" s="6"/>
      <c r="AJ34" s="2"/>
      <c r="AK34" s="6"/>
      <c r="AL34" s="2"/>
      <c r="AM34" s="6"/>
      <c r="AN34" s="2"/>
      <c r="AO34" s="6"/>
      <c r="AP34" s="2"/>
      <c r="AQ34" s="6"/>
      <c r="AR34" s="2"/>
      <c r="AS34" s="6"/>
      <c r="AT34" s="2"/>
      <c r="AU34" s="6"/>
      <c r="AV34" s="2"/>
      <c r="AW34" s="6"/>
      <c r="AX34" s="2"/>
      <c r="AY34" s="6"/>
      <c r="AZ34" s="2"/>
      <c r="BA34" s="13">
        <f t="shared" si="0"/>
        <v>0</v>
      </c>
      <c r="BB34" s="14" t="e">
        <f t="shared" si="1"/>
        <v>#DIV/0!</v>
      </c>
      <c r="BC34" s="4">
        <f t="shared" si="2"/>
        <v>0</v>
      </c>
      <c r="BD34" s="15" t="e">
        <f t="shared" si="3"/>
        <v>#DIV/0!</v>
      </c>
      <c r="BE34" s="16">
        <f t="shared" si="4"/>
        <v>0</v>
      </c>
      <c r="BF34" s="17" t="e">
        <f t="shared" si="5"/>
        <v>#DIV/0!</v>
      </c>
      <c r="BG34" s="11">
        <f t="shared" si="6"/>
        <v>0</v>
      </c>
      <c r="BH34" s="12" t="e">
        <f t="shared" si="7"/>
        <v>#DIV/0!</v>
      </c>
    </row>
    <row r="35" spans="1:60" x14ac:dyDescent="0.15">
      <c r="A35" s="82"/>
      <c r="B35" s="44" t="s">
        <v>42</v>
      </c>
      <c r="C35" s="6"/>
      <c r="D35" s="2"/>
      <c r="E35" s="6"/>
      <c r="F35" s="2"/>
      <c r="G35" s="6"/>
      <c r="H35" s="2"/>
      <c r="I35" s="6"/>
      <c r="J35" s="2"/>
      <c r="K35" s="6"/>
      <c r="L35" s="2"/>
      <c r="M35" s="6"/>
      <c r="N35" s="2"/>
      <c r="O35" s="6"/>
      <c r="P35" s="2"/>
      <c r="Q35" s="6"/>
      <c r="R35" s="2"/>
      <c r="S35" s="6"/>
      <c r="T35" s="2"/>
      <c r="U35" s="6"/>
      <c r="V35" s="2"/>
      <c r="W35" s="6"/>
      <c r="X35" s="2"/>
      <c r="Y35" s="6"/>
      <c r="Z35" s="2"/>
      <c r="AA35" s="6"/>
      <c r="AB35" s="2"/>
      <c r="AC35" s="6"/>
      <c r="AD35" s="7"/>
      <c r="AE35" s="6"/>
      <c r="AF35" s="7"/>
      <c r="AG35" s="6"/>
      <c r="AH35" s="7"/>
      <c r="AI35" s="6"/>
      <c r="AJ35" s="2"/>
      <c r="AK35" s="6"/>
      <c r="AL35" s="2"/>
      <c r="AM35" s="6"/>
      <c r="AN35" s="2"/>
      <c r="AO35" s="6"/>
      <c r="AP35" s="2"/>
      <c r="AQ35" s="6"/>
      <c r="AR35" s="2"/>
      <c r="AS35" s="6"/>
      <c r="AT35" s="2"/>
      <c r="AU35" s="6"/>
      <c r="AV35" s="2"/>
      <c r="AW35" s="6"/>
      <c r="AX35" s="2"/>
      <c r="AY35" s="6"/>
      <c r="AZ35" s="2"/>
      <c r="BA35" s="13">
        <f t="shared" si="0"/>
        <v>0</v>
      </c>
      <c r="BB35" s="14" t="e">
        <f t="shared" si="1"/>
        <v>#DIV/0!</v>
      </c>
      <c r="BC35" s="4">
        <f t="shared" si="2"/>
        <v>0</v>
      </c>
      <c r="BD35" s="15" t="e">
        <f t="shared" si="3"/>
        <v>#DIV/0!</v>
      </c>
      <c r="BE35" s="16">
        <f t="shared" si="4"/>
        <v>0</v>
      </c>
      <c r="BF35" s="17" t="e">
        <f>BE35/(50-COUNTBLANK($C35:$AZ35))</f>
        <v>#DIV/0!</v>
      </c>
      <c r="BG35" s="11">
        <f t="shared" si="6"/>
        <v>0</v>
      </c>
      <c r="BH35" s="12" t="e">
        <f t="shared" si="7"/>
        <v>#DIV/0!</v>
      </c>
    </row>
    <row r="36" spans="1:60" x14ac:dyDescent="0.15">
      <c r="H36" s="70">
        <v>1</v>
      </c>
      <c r="K36" s="3"/>
      <c r="BA36" s="20"/>
      <c r="BB36" s="20"/>
    </row>
  </sheetData>
  <mergeCells count="20">
    <mergeCell ref="A27:A29"/>
    <mergeCell ref="A30:A32"/>
    <mergeCell ref="A33:A35"/>
    <mergeCell ref="A6:A8"/>
    <mergeCell ref="A9:A11"/>
    <mergeCell ref="A12:A14"/>
    <mergeCell ref="A15:A17"/>
    <mergeCell ref="A18:A20"/>
    <mergeCell ref="A21:A23"/>
    <mergeCell ref="A24:A26"/>
    <mergeCell ref="BF4:BF5"/>
    <mergeCell ref="BG4:BG5"/>
    <mergeCell ref="BH4:BH5"/>
    <mergeCell ref="A2:U2"/>
    <mergeCell ref="A5:B5"/>
    <mergeCell ref="BA4:BA5"/>
    <mergeCell ref="BB4:BB5"/>
    <mergeCell ref="BC4:BC5"/>
    <mergeCell ref="BD4:BD5"/>
    <mergeCell ref="BE4:BE5"/>
  </mergeCells>
  <phoneticPr fontId="1"/>
  <pageMargins left="0.7" right="0.7" top="0.75" bottom="0.75" header="0.3" footer="0.3"/>
  <pageSetup paperSize="9" orientation="portrait" horizontalDpi="4294967292" verticalDpi="4294967292" r:id="rId1"/>
  <ignoredErrors>
    <ignoredError sqref="BC27:BG35 BC6:BG23 BE24:BE26 BG24:BG26"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2"/>
  <sheetViews>
    <sheetView workbookViewId="0">
      <selection activeCell="A2" sqref="A2:A31"/>
    </sheetView>
  </sheetViews>
  <sheetFormatPr defaultColWidth="8.875" defaultRowHeight="13.5" x14ac:dyDescent="0.15"/>
  <sheetData>
    <row r="2" spans="1:21" x14ac:dyDescent="0.15">
      <c r="A2" s="86" t="s">
        <v>16</v>
      </c>
      <c r="B2" t="e">
        <f>(4*入力シート!BA6+3*入力シート!BC6+2*入力シート!BE6+入力シート!BG6)/(50-COUNTBLANK(入力シート!C6:AZ6))</f>
        <v>#DIV/0!</v>
      </c>
      <c r="M2">
        <v>4</v>
      </c>
      <c r="N2">
        <v>3</v>
      </c>
      <c r="O2">
        <v>2</v>
      </c>
      <c r="P2">
        <v>1</v>
      </c>
    </row>
    <row r="3" spans="1:21" x14ac:dyDescent="0.15">
      <c r="A3" s="87"/>
      <c r="B3" t="e">
        <f>(4*入力シート!BA7+3*入力シート!BC7+2*入力シート!BE7+入力シート!BG7)/(50-COUNTBLANK(入力シート!C7:AZ7))</f>
        <v>#DIV/0!</v>
      </c>
      <c r="C3" t="e">
        <f>AVERAGE(B2:B4)</f>
        <v>#DIV/0!</v>
      </c>
      <c r="D3" s="45" t="str">
        <f>A2</f>
        <v>目標・課題設定</v>
      </c>
      <c r="E3" s="19" t="e">
        <f>C3</f>
        <v>#DIV/0!</v>
      </c>
      <c r="F3" s="18" t="e">
        <f>(E3-1)*100/3</f>
        <v>#DIV/0!</v>
      </c>
      <c r="H3">
        <f>入力シート!BA6</f>
        <v>0</v>
      </c>
      <c r="I3">
        <f>入力シート!BC6</f>
        <v>0</v>
      </c>
      <c r="J3">
        <f>入力シート!BE6</f>
        <v>0</v>
      </c>
      <c r="K3">
        <f>入力シート!BG6</f>
        <v>0</v>
      </c>
      <c r="M3" s="21" t="e">
        <f>入力シート!BB6</f>
        <v>#DIV/0!</v>
      </c>
      <c r="N3" s="21" t="e">
        <f>入力シート!BD6</f>
        <v>#DIV/0!</v>
      </c>
      <c r="O3" s="21" t="e">
        <f>入力シート!BF6</f>
        <v>#DIV/0!</v>
      </c>
      <c r="P3" s="21" t="e">
        <f>入力シート!BH6</f>
        <v>#DIV/0!</v>
      </c>
      <c r="R3" t="e">
        <f>SUM(H3:H5)/(150-COUNTBLANK(入力シート!$C6:$AZ8))</f>
        <v>#DIV/0!</v>
      </c>
      <c r="S3" t="e">
        <f>SUM(I3:I5)/(150-COUNTBLANK(入力シート!$C6:$AZ8))</f>
        <v>#DIV/0!</v>
      </c>
      <c r="T3" t="e">
        <f>SUM(J3:J5)/(150-COUNTBLANK(入力シート!$C6:$AZ8))</f>
        <v>#DIV/0!</v>
      </c>
      <c r="U3" t="e">
        <f>SUM(K3:K5)/(150-COUNTBLANK(入力シート!$C6:$AZ8))</f>
        <v>#DIV/0!</v>
      </c>
    </row>
    <row r="4" spans="1:21" x14ac:dyDescent="0.15">
      <c r="A4" s="87"/>
      <c r="B4" t="e">
        <f>(4*入力シート!BA8+3*入力シート!BC8+2*入力シート!BE8+入力シート!BG8)/(50-COUNTBLANK(入力シート!C8:AZ8))</f>
        <v>#DIV/0!</v>
      </c>
      <c r="D4" s="45" t="str">
        <f>A5</f>
        <v>活用・探究問題
の設定</v>
      </c>
      <c r="E4" s="19" t="e">
        <f>C6</f>
        <v>#DIV/0!</v>
      </c>
      <c r="F4" s="18" t="e">
        <f t="shared" ref="F4:F12" si="0">(E4-1)*100/3</f>
        <v>#DIV/0!</v>
      </c>
      <c r="H4">
        <f>入力シート!BA7</f>
        <v>0</v>
      </c>
      <c r="I4">
        <f>入力シート!BC7</f>
        <v>0</v>
      </c>
      <c r="J4">
        <f>入力シート!BE7</f>
        <v>0</v>
      </c>
      <c r="K4">
        <f>入力シート!BG7</f>
        <v>0</v>
      </c>
      <c r="M4" s="21" t="e">
        <f>入力シート!BB7</f>
        <v>#DIV/0!</v>
      </c>
      <c r="N4" s="21" t="e">
        <f>入力シート!BD7</f>
        <v>#DIV/0!</v>
      </c>
      <c r="O4" s="21" t="e">
        <f>入力シート!BF7</f>
        <v>#DIV/0!</v>
      </c>
      <c r="P4" s="21" t="e">
        <f>入力シート!BH7</f>
        <v>#DIV/0!</v>
      </c>
    </row>
    <row r="5" spans="1:21" ht="13.5" customHeight="1" x14ac:dyDescent="0.15">
      <c r="A5" s="88" t="s">
        <v>26</v>
      </c>
      <c r="B5" t="e">
        <f>(4*入力シート!BA9+3*入力シート!BC9+2*入力シート!BE9+入力シート!BG9)/(50-COUNTBLANK(入力シート!C9:AZ9))</f>
        <v>#DIV/0!</v>
      </c>
      <c r="D5" s="45" t="str">
        <f>A8</f>
        <v>教材作成</v>
      </c>
      <c r="E5" s="19" t="e">
        <f>C9</f>
        <v>#DIV/0!</v>
      </c>
      <c r="F5" s="18" t="e">
        <f t="shared" si="0"/>
        <v>#DIV/0!</v>
      </c>
      <c r="H5">
        <f>入力シート!BA8</f>
        <v>0</v>
      </c>
      <c r="I5">
        <f>入力シート!BC8</f>
        <v>0</v>
      </c>
      <c r="J5">
        <f>入力シート!BE8</f>
        <v>0</v>
      </c>
      <c r="K5">
        <f>入力シート!BG8</f>
        <v>0</v>
      </c>
      <c r="M5" s="21" t="e">
        <f>入力シート!BB8</f>
        <v>#DIV/0!</v>
      </c>
      <c r="N5" s="21" t="e">
        <f>入力シート!BD8</f>
        <v>#DIV/0!</v>
      </c>
      <c r="O5" s="21" t="e">
        <f>入力シート!BF8</f>
        <v>#DIV/0!</v>
      </c>
      <c r="P5" s="21" t="e">
        <f>入力シート!BH8</f>
        <v>#DIV/0!</v>
      </c>
    </row>
    <row r="6" spans="1:21" x14ac:dyDescent="0.15">
      <c r="A6" s="89"/>
      <c r="B6" t="e">
        <f>(4*入力シート!BA10+3*入力シート!BC10+2*入力シート!BE10+入力シート!BG10)/(50-COUNTBLANK(入力シート!C10:AZ10))</f>
        <v>#DIV/0!</v>
      </c>
      <c r="C6" t="e">
        <f t="shared" ref="C6:C12" si="1">AVERAGE(B5:B7)</f>
        <v>#DIV/0!</v>
      </c>
      <c r="D6" s="45" t="str">
        <f>A11</f>
        <v>活動構成</v>
      </c>
      <c r="E6" s="19" t="e">
        <f>C12</f>
        <v>#DIV/0!</v>
      </c>
      <c r="F6" s="18" t="e">
        <f t="shared" si="0"/>
        <v>#DIV/0!</v>
      </c>
      <c r="H6">
        <f>入力シート!BA9</f>
        <v>0</v>
      </c>
      <c r="I6">
        <f>入力シート!BC9</f>
        <v>0</v>
      </c>
      <c r="J6">
        <f>入力シート!BE9</f>
        <v>0</v>
      </c>
      <c r="K6">
        <f>入力シート!BG9</f>
        <v>0</v>
      </c>
      <c r="M6" s="21" t="e">
        <f>入力シート!BB9</f>
        <v>#DIV/0!</v>
      </c>
      <c r="N6" s="21" t="e">
        <f>入力シート!BD9</f>
        <v>#DIV/0!</v>
      </c>
      <c r="O6" s="21" t="e">
        <f>入力シート!BF9</f>
        <v>#DIV/0!</v>
      </c>
      <c r="P6" s="21" t="e">
        <f>入力シート!BH9</f>
        <v>#DIV/0!</v>
      </c>
      <c r="R6" t="e">
        <f>SUM(H6:H8)/(150-COUNTBLANK(入力シート!C9:AZ11))</f>
        <v>#DIV/0!</v>
      </c>
      <c r="S6" t="e">
        <f>SUM(I6:I8)/(150-COUNTBLANK(入力シート!$C9:$AZ11))</f>
        <v>#DIV/0!</v>
      </c>
      <c r="T6" t="e">
        <f>SUM(J6:J8)/(150-COUNTBLANK(入力シート!$C9:$AZ11))</f>
        <v>#DIV/0!</v>
      </c>
      <c r="U6" t="e">
        <f>SUM(K6:K8)/(150-COUNTBLANK(入力シート!$C9:$AZ11))</f>
        <v>#DIV/0!</v>
      </c>
    </row>
    <row r="7" spans="1:21" x14ac:dyDescent="0.15">
      <c r="A7" s="89"/>
      <c r="B7" t="e">
        <f>(4*入力シート!BA11+3*入力シート!BC11+2*入力シート!BE11+入力シート!BG11)/(50-COUNTBLANK(入力シート!C11:AZ11))</f>
        <v>#DIV/0!</v>
      </c>
      <c r="D7" s="45" t="str">
        <f>A14</f>
        <v>グループワーク
の活性化</v>
      </c>
      <c r="E7" s="19" t="e">
        <f>C15</f>
        <v>#DIV/0!</v>
      </c>
      <c r="F7" s="18" t="e">
        <f t="shared" si="0"/>
        <v>#DIV/0!</v>
      </c>
      <c r="H7">
        <f>入力シート!BA10</f>
        <v>0</v>
      </c>
      <c r="I7">
        <f>入力シート!BC10</f>
        <v>0</v>
      </c>
      <c r="J7">
        <f>入力シート!BE10</f>
        <v>0</v>
      </c>
      <c r="K7">
        <f>入力シート!BG10</f>
        <v>0</v>
      </c>
      <c r="M7" s="21" t="e">
        <f>入力シート!BB10</f>
        <v>#DIV/0!</v>
      </c>
      <c r="N7" s="21" t="e">
        <f>入力シート!BD10</f>
        <v>#DIV/0!</v>
      </c>
      <c r="O7" s="21" t="e">
        <f>入力シート!BF10</f>
        <v>#DIV/0!</v>
      </c>
      <c r="P7" s="21" t="e">
        <f>入力シート!BH10</f>
        <v>#DIV/0!</v>
      </c>
    </row>
    <row r="8" spans="1:21" x14ac:dyDescent="0.15">
      <c r="A8" s="87" t="s">
        <v>21</v>
      </c>
      <c r="B8" t="e">
        <f>(4*入力シート!BA12+3*入力シート!BC12+2*入力シート!BE12+入力シート!BG12)/(50-COUNTBLANK(入力シート!C12:AZ12))</f>
        <v>#DIV/0!</v>
      </c>
      <c r="D8" s="45" t="str">
        <f>A17</f>
        <v>学習環境の構成</v>
      </c>
      <c r="E8" s="19" t="e">
        <f>C18</f>
        <v>#DIV/0!</v>
      </c>
      <c r="F8" s="18" t="e">
        <f t="shared" si="0"/>
        <v>#DIV/0!</v>
      </c>
      <c r="H8">
        <f>入力シート!BA11</f>
        <v>0</v>
      </c>
      <c r="I8">
        <f>入力シート!BC11</f>
        <v>0</v>
      </c>
      <c r="J8">
        <f>入力シート!BE11</f>
        <v>0</v>
      </c>
      <c r="K8">
        <f>入力シート!BG11</f>
        <v>0</v>
      </c>
      <c r="M8" s="21" t="e">
        <f>入力シート!BB11</f>
        <v>#DIV/0!</v>
      </c>
      <c r="N8" s="21" t="e">
        <f>入力シート!BD11</f>
        <v>#DIV/0!</v>
      </c>
      <c r="O8" s="21" t="e">
        <f>入力シート!BF11</f>
        <v>#DIV/0!</v>
      </c>
      <c r="P8" s="21" t="e">
        <f>入力シート!BH11</f>
        <v>#DIV/0!</v>
      </c>
    </row>
    <row r="9" spans="1:21" x14ac:dyDescent="0.15">
      <c r="A9" s="87"/>
      <c r="B9" t="e">
        <f>(4*入力シート!BA13+3*入力シート!BC13+2*入力シート!BE13+入力シート!BG13)/(50-COUNTBLANK(入力シート!C13:AZ13))</f>
        <v>#DIV/0!</v>
      </c>
      <c r="C9" t="e">
        <f t="shared" si="1"/>
        <v>#DIV/0!</v>
      </c>
      <c r="D9" s="45" t="str">
        <f>A20</f>
        <v>活用意識の明確化
と学習モデルの活用</v>
      </c>
      <c r="E9" s="19" t="e">
        <f>C21</f>
        <v>#DIV/0!</v>
      </c>
      <c r="F9" s="18" t="e">
        <f t="shared" si="0"/>
        <v>#DIV/0!</v>
      </c>
      <c r="H9">
        <f>入力シート!BA12</f>
        <v>0</v>
      </c>
      <c r="I9">
        <f>入力シート!BC12</f>
        <v>0</v>
      </c>
      <c r="J9">
        <f>入力シート!BE12</f>
        <v>0</v>
      </c>
      <c r="K9">
        <f>入力シート!BG12</f>
        <v>0</v>
      </c>
      <c r="M9" s="21" t="e">
        <f>入力シート!BB12</f>
        <v>#DIV/0!</v>
      </c>
      <c r="N9" s="21" t="e">
        <f>入力シート!BD12</f>
        <v>#DIV/0!</v>
      </c>
      <c r="O9" s="21" t="e">
        <f>入力シート!BF12</f>
        <v>#DIV/0!</v>
      </c>
      <c r="P9" s="21" t="e">
        <f>入力シート!BH12</f>
        <v>#DIV/0!</v>
      </c>
      <c r="R9" t="e">
        <f>SUM(H9:H11)/(150-COUNTBLANK(入力シート!C12:AZ14))</f>
        <v>#DIV/0!</v>
      </c>
      <c r="S9" t="e">
        <f>SUM(I9:I11)/(150-COUNTBLANK(入力シート!$C12:$AZ14))</f>
        <v>#DIV/0!</v>
      </c>
      <c r="T9" t="e">
        <f>SUM(J9:J11)/(150-COUNTBLANK(入力シート!$C12:$AZ14))</f>
        <v>#DIV/0!</v>
      </c>
      <c r="U9" t="e">
        <f>SUM(K9:K11)/(150-COUNTBLANK(入力シート!$C12:$AZ14))</f>
        <v>#DIV/0!</v>
      </c>
    </row>
    <row r="10" spans="1:21" x14ac:dyDescent="0.15">
      <c r="A10" s="87"/>
      <c r="B10" t="e">
        <f>(4*入力シート!BA14+3*入力シート!BC14+2*入力シート!BE14+入力シート!BG14)/(50-COUNTBLANK(入力シート!C14:AZ14))</f>
        <v>#DIV/0!</v>
      </c>
      <c r="D10" s="45" t="str">
        <f>A23</f>
        <v>学習評価の工夫</v>
      </c>
      <c r="E10" s="19" t="e">
        <f>C24</f>
        <v>#DIV/0!</v>
      </c>
      <c r="F10" s="18" t="e">
        <f t="shared" si="0"/>
        <v>#DIV/0!</v>
      </c>
      <c r="H10">
        <f>入力シート!BA13</f>
        <v>0</v>
      </c>
      <c r="I10">
        <f>入力シート!BC13</f>
        <v>0</v>
      </c>
      <c r="J10">
        <f>入力シート!BE13</f>
        <v>0</v>
      </c>
      <c r="K10">
        <f>入力シート!BG13</f>
        <v>0</v>
      </c>
      <c r="M10" s="21" t="e">
        <f>入力シート!BB13</f>
        <v>#DIV/0!</v>
      </c>
      <c r="N10" s="21" t="e">
        <f>入力シート!BD13</f>
        <v>#DIV/0!</v>
      </c>
      <c r="O10" s="21" t="e">
        <f>入力シート!BF13</f>
        <v>#DIV/0!</v>
      </c>
      <c r="P10" s="21" t="e">
        <f>入力シート!BH13</f>
        <v>#DIV/0!</v>
      </c>
    </row>
    <row r="11" spans="1:21" x14ac:dyDescent="0.15">
      <c r="A11" s="90" t="s">
        <v>15</v>
      </c>
      <c r="B11" t="e">
        <f>(4*入力シート!BA15+3*入力シート!BC15+2*入力シート!BE15+入力シート!BG15)/(50-COUNTBLANK(入力シート!C15:AZ15))</f>
        <v>#DIV/0!</v>
      </c>
      <c r="D11" s="45" t="str">
        <f>A26</f>
        <v>ワークシートや
学習ツールの工夫</v>
      </c>
      <c r="E11" s="19" t="e">
        <f>C27</f>
        <v>#DIV/0!</v>
      </c>
      <c r="F11" s="18" t="e">
        <f t="shared" si="0"/>
        <v>#DIV/0!</v>
      </c>
      <c r="H11">
        <f>入力シート!BA14</f>
        <v>0</v>
      </c>
      <c r="I11">
        <f>入力シート!BC14</f>
        <v>0</v>
      </c>
      <c r="J11">
        <f>入力シート!BE14</f>
        <v>0</v>
      </c>
      <c r="K11">
        <f>入力シート!BG14</f>
        <v>0</v>
      </c>
      <c r="M11" s="21" t="e">
        <f>入力シート!BB14</f>
        <v>#DIV/0!</v>
      </c>
      <c r="N11" s="21" t="e">
        <f>入力シート!BD14</f>
        <v>#DIV/0!</v>
      </c>
      <c r="O11" s="21" t="e">
        <f>入力シート!BF14</f>
        <v>#DIV/0!</v>
      </c>
      <c r="P11" s="21" t="e">
        <f>入力シート!BH14</f>
        <v>#DIV/0!</v>
      </c>
    </row>
    <row r="12" spans="1:21" x14ac:dyDescent="0.15">
      <c r="A12" s="90"/>
      <c r="B12" t="e">
        <f>(4*入力シート!BA16+3*入力シート!BC16+2*入力シート!BE16+入力シート!BG16)/(50-COUNTBLANK(入力シート!C16:AZ16))</f>
        <v>#DIV/0!</v>
      </c>
      <c r="C12" t="e">
        <f t="shared" si="1"/>
        <v>#DIV/0!</v>
      </c>
      <c r="D12" s="45" t="str">
        <f>A29</f>
        <v>学習意欲や
達成感の喚起</v>
      </c>
      <c r="E12" t="e">
        <f>C30</f>
        <v>#DIV/0!</v>
      </c>
      <c r="F12" s="18" t="e">
        <f t="shared" si="0"/>
        <v>#DIV/0!</v>
      </c>
      <c r="H12">
        <f>入力シート!BA15</f>
        <v>0</v>
      </c>
      <c r="I12">
        <f>入力シート!BC15</f>
        <v>0</v>
      </c>
      <c r="J12">
        <f>入力シート!BE15</f>
        <v>0</v>
      </c>
      <c r="K12">
        <f>入力シート!BG15</f>
        <v>0</v>
      </c>
      <c r="M12" s="21" t="e">
        <f>入力シート!BB15</f>
        <v>#DIV/0!</v>
      </c>
      <c r="N12" s="21" t="e">
        <f>入力シート!BD15</f>
        <v>#DIV/0!</v>
      </c>
      <c r="O12" s="21" t="e">
        <f>入力シート!BF15</f>
        <v>#DIV/0!</v>
      </c>
      <c r="P12" s="21" t="e">
        <f>入力シート!BH15</f>
        <v>#DIV/0!</v>
      </c>
      <c r="R12" t="e">
        <f>SUM(H12:H14)/(150-COUNTBLANK(入力シート!C15:AZ17))</f>
        <v>#DIV/0!</v>
      </c>
      <c r="S12" t="e">
        <f>SUM(I12:I14)/(150-COUNTBLANK(入力シート!$C15:$AZ17))</f>
        <v>#DIV/0!</v>
      </c>
      <c r="T12" t="e">
        <f>SUM(J12:J14)/(150-COUNTBLANK(入力シート!$C15:$AZ17))</f>
        <v>#DIV/0!</v>
      </c>
      <c r="U12" t="e">
        <f>SUM(K12:K14)/(150-COUNTBLANK(入力シート!$C15:$AZ17))</f>
        <v>#DIV/0!</v>
      </c>
    </row>
    <row r="13" spans="1:21" x14ac:dyDescent="0.15">
      <c r="A13" s="90"/>
      <c r="B13" t="e">
        <f>(4*入力シート!BA17+3*入力シート!BC17+2*入力シート!BE17+入力シート!BG17)/(50-COUNTBLANK(入力シート!C17:AZ17))</f>
        <v>#DIV/0!</v>
      </c>
      <c r="H13">
        <f>入力シート!BA16</f>
        <v>0</v>
      </c>
      <c r="I13">
        <f>入力シート!BC16</f>
        <v>0</v>
      </c>
      <c r="J13">
        <f>入力シート!BE16</f>
        <v>0</v>
      </c>
      <c r="K13">
        <f>入力シート!BG16</f>
        <v>0</v>
      </c>
      <c r="M13" s="21" t="e">
        <f>入力シート!BB16</f>
        <v>#DIV/0!</v>
      </c>
      <c r="N13" s="21" t="e">
        <f>入力シート!BD16</f>
        <v>#DIV/0!</v>
      </c>
      <c r="O13" s="21" t="e">
        <f>入力シート!BF16</f>
        <v>#DIV/0!</v>
      </c>
      <c r="P13" s="21" t="e">
        <f>入力シート!BH16</f>
        <v>#DIV/0!</v>
      </c>
    </row>
    <row r="14" spans="1:21" ht="13.5" customHeight="1" x14ac:dyDescent="0.15">
      <c r="A14" s="91" t="s">
        <v>27</v>
      </c>
      <c r="B14" t="e">
        <f>(4*入力シート!BA18+3*入力シート!BC18+2*入力シート!BE18+入力シート!BG18)/(50-COUNTBLANK(入力シート!C18:AZ18))</f>
        <v>#DIV/0!</v>
      </c>
      <c r="H14">
        <f>入力シート!BA17</f>
        <v>0</v>
      </c>
      <c r="I14">
        <f>入力シート!BC17</f>
        <v>0</v>
      </c>
      <c r="J14">
        <f>入力シート!BE17</f>
        <v>0</v>
      </c>
      <c r="K14">
        <f>入力シート!BG17</f>
        <v>0</v>
      </c>
      <c r="M14" s="21" t="e">
        <f>入力シート!BB17</f>
        <v>#DIV/0!</v>
      </c>
      <c r="N14" s="21" t="e">
        <f>入力シート!BD17</f>
        <v>#DIV/0!</v>
      </c>
      <c r="O14" s="21" t="e">
        <f>入力シート!BF17</f>
        <v>#DIV/0!</v>
      </c>
      <c r="P14" s="21" t="e">
        <f>入力シート!BH17</f>
        <v>#DIV/0!</v>
      </c>
    </row>
    <row r="15" spans="1:21" x14ac:dyDescent="0.15">
      <c r="A15" s="87"/>
      <c r="B15" t="e">
        <f>(4*入力シート!BA19+3*入力シート!BC19+2*入力シート!BE19+入力シート!BG19)/(50-COUNTBLANK(入力シート!C19:AZ19))</f>
        <v>#DIV/0!</v>
      </c>
      <c r="C15" t="e">
        <f t="shared" ref="C15:C30" si="2">AVERAGE(B14:B16)</f>
        <v>#DIV/0!</v>
      </c>
      <c r="H15">
        <f>入力シート!BA18</f>
        <v>0</v>
      </c>
      <c r="I15">
        <f>入力シート!BC18</f>
        <v>0</v>
      </c>
      <c r="J15">
        <f>入力シート!BE18</f>
        <v>0</v>
      </c>
      <c r="K15">
        <f>入力シート!BG18</f>
        <v>0</v>
      </c>
      <c r="M15" s="21" t="e">
        <f>入力シート!BB18</f>
        <v>#DIV/0!</v>
      </c>
      <c r="N15" s="21" t="e">
        <f>入力シート!BD18</f>
        <v>#DIV/0!</v>
      </c>
      <c r="O15" s="21" t="e">
        <f>入力シート!BF18</f>
        <v>#DIV/0!</v>
      </c>
      <c r="P15" s="21" t="e">
        <f>入力シート!BH18</f>
        <v>#DIV/0!</v>
      </c>
      <c r="R15" t="e">
        <f>SUM(H15:H17)/(150-COUNTBLANK(入力シート!C18:AZ20))</f>
        <v>#DIV/0!</v>
      </c>
      <c r="S15" t="e">
        <f>SUM(I15:I17)/(150-COUNTBLANK(入力シート!$C18:$AZ20))</f>
        <v>#DIV/0!</v>
      </c>
      <c r="T15" t="e">
        <f>SUM(J15:J17)/(150-COUNTBLANK(入力シート!$C18:$AZ20))</f>
        <v>#DIV/0!</v>
      </c>
      <c r="U15" t="e">
        <f>SUM(K15:K17)/(150-COUNTBLANK(入力シート!$C18:$AZ20))</f>
        <v>#DIV/0!</v>
      </c>
    </row>
    <row r="16" spans="1:21" x14ac:dyDescent="0.15">
      <c r="A16" s="87"/>
      <c r="B16" t="e">
        <f>(4*入力シート!BA20+3*入力シート!BC20+2*入力シート!BE20+入力シート!BG20)/(50-COUNTBLANK(入力シート!C20:AZ20))</f>
        <v>#DIV/0!</v>
      </c>
      <c r="H16">
        <f>入力シート!BA19</f>
        <v>0</v>
      </c>
      <c r="I16">
        <f>入力シート!BC19</f>
        <v>0</v>
      </c>
      <c r="J16">
        <f>入力シート!BE19</f>
        <v>0</v>
      </c>
      <c r="K16">
        <f>入力シート!BG19</f>
        <v>0</v>
      </c>
      <c r="M16" s="21" t="e">
        <f>入力シート!BB19</f>
        <v>#DIV/0!</v>
      </c>
      <c r="N16" s="21" t="e">
        <f>入力シート!BD19</f>
        <v>#DIV/0!</v>
      </c>
      <c r="O16" s="21" t="e">
        <f>入力シート!BF19</f>
        <v>#DIV/0!</v>
      </c>
      <c r="P16" s="21" t="e">
        <f>入力シート!BH19</f>
        <v>#DIV/0!</v>
      </c>
    </row>
    <row r="17" spans="1:21" ht="13.5" customHeight="1" x14ac:dyDescent="0.15">
      <c r="A17" s="92" t="s">
        <v>29</v>
      </c>
      <c r="B17" t="e">
        <f>(4*入力シート!BA21+3*入力シート!BC21+2*入力シート!BE21+入力シート!BG21)/(50-COUNTBLANK(入力シート!C21:AZ21))</f>
        <v>#DIV/0!</v>
      </c>
      <c r="H17">
        <f>入力シート!BA20</f>
        <v>0</v>
      </c>
      <c r="I17">
        <f>入力シート!BC20</f>
        <v>0</v>
      </c>
      <c r="J17">
        <f>入力シート!BE20</f>
        <v>0</v>
      </c>
      <c r="K17">
        <f>入力シート!BG20</f>
        <v>0</v>
      </c>
      <c r="M17" s="21" t="e">
        <f>入力シート!BB20</f>
        <v>#DIV/0!</v>
      </c>
      <c r="N17" s="21" t="e">
        <f>入力シート!BD20</f>
        <v>#DIV/0!</v>
      </c>
      <c r="O17" s="21" t="e">
        <f>入力シート!BF20</f>
        <v>#DIV/0!</v>
      </c>
      <c r="P17" s="21" t="e">
        <f>入力シート!BH20</f>
        <v>#DIV/0!</v>
      </c>
    </row>
    <row r="18" spans="1:21" x14ac:dyDescent="0.15">
      <c r="A18" s="92"/>
      <c r="B18" t="e">
        <f>(4*入力シート!BA22+3*入力シート!BC22+2*入力シート!BE22+入力シート!BG22)/(50-COUNTBLANK(入力シート!C22:AZ22))</f>
        <v>#DIV/0!</v>
      </c>
      <c r="C18" t="e">
        <f t="shared" si="2"/>
        <v>#DIV/0!</v>
      </c>
      <c r="H18">
        <f>入力シート!BA21</f>
        <v>0</v>
      </c>
      <c r="I18">
        <f>入力シート!BC21</f>
        <v>0</v>
      </c>
      <c r="J18">
        <f>入力シート!BE21</f>
        <v>0</v>
      </c>
      <c r="K18">
        <f>入力シート!BG21</f>
        <v>0</v>
      </c>
      <c r="M18" s="21" t="e">
        <f>入力シート!BB21</f>
        <v>#DIV/0!</v>
      </c>
      <c r="N18" s="21" t="e">
        <f>入力シート!BD21</f>
        <v>#DIV/0!</v>
      </c>
      <c r="O18" s="21" t="e">
        <f>入力シート!BF21</f>
        <v>#DIV/0!</v>
      </c>
      <c r="P18" s="21" t="e">
        <f>入力シート!BH21</f>
        <v>#DIV/0!</v>
      </c>
      <c r="R18" t="e">
        <f>SUM(H18:H20)/(150-COUNTBLANK(入力シート!C21:AZ23))</f>
        <v>#DIV/0!</v>
      </c>
      <c r="S18" t="e">
        <f>SUM(I18:I20)/(150-COUNTBLANK(入力シート!$C21:$AZ23))</f>
        <v>#DIV/0!</v>
      </c>
      <c r="T18" t="e">
        <f>SUM(J18:J20)/(150-COUNTBLANK(入力シート!$C21:$AZ23))</f>
        <v>#DIV/0!</v>
      </c>
      <c r="U18" t="e">
        <f>SUM(K18:K20)/(150-COUNTBLANK(入力シート!$C21:$AZ23))</f>
        <v>#DIV/0!</v>
      </c>
    </row>
    <row r="19" spans="1:21" x14ac:dyDescent="0.15">
      <c r="A19" s="92"/>
      <c r="B19" t="e">
        <f>(4*入力シート!BA23+3*入力シート!BC23+2*入力シート!BE23+入力シート!BG23)/(50-COUNTBLANK(入力シート!C23:AZ23))</f>
        <v>#DIV/0!</v>
      </c>
      <c r="H19">
        <f>入力シート!BA22</f>
        <v>0</v>
      </c>
      <c r="I19">
        <f>入力シート!BC22</f>
        <v>0</v>
      </c>
      <c r="J19">
        <f>入力シート!BE22</f>
        <v>0</v>
      </c>
      <c r="K19">
        <f>入力シート!BG22</f>
        <v>0</v>
      </c>
      <c r="M19" s="21" t="e">
        <f>入力シート!BB22</f>
        <v>#DIV/0!</v>
      </c>
      <c r="N19" s="21" t="e">
        <f>入力シート!BD22</f>
        <v>#DIV/0!</v>
      </c>
      <c r="O19" s="21" t="e">
        <f>入力シート!BF22</f>
        <v>#DIV/0!</v>
      </c>
      <c r="P19" s="21" t="e">
        <f>入力シート!BH22</f>
        <v>#DIV/0!</v>
      </c>
    </row>
    <row r="20" spans="1:21" ht="13.5" customHeight="1" x14ac:dyDescent="0.15">
      <c r="A20" s="93" t="s">
        <v>47</v>
      </c>
      <c r="B20" t="e">
        <f>(4*入力シート!BA24+3*入力シート!BC24+2*入力シート!BE24+入力シート!BG24)/(50-COUNTBLANK(入力シート!C24:AZ24))</f>
        <v>#DIV/0!</v>
      </c>
      <c r="H20">
        <f>入力シート!BA23</f>
        <v>0</v>
      </c>
      <c r="I20">
        <f>入力シート!BC23</f>
        <v>0</v>
      </c>
      <c r="J20">
        <f>入力シート!BE23</f>
        <v>0</v>
      </c>
      <c r="K20">
        <f>入力シート!BG23</f>
        <v>0</v>
      </c>
      <c r="M20" s="21" t="e">
        <f>入力シート!BB23</f>
        <v>#DIV/0!</v>
      </c>
      <c r="N20" s="21" t="e">
        <f>入力シート!BD23</f>
        <v>#DIV/0!</v>
      </c>
      <c r="O20" s="21" t="e">
        <f>入力シート!BF23</f>
        <v>#DIV/0!</v>
      </c>
      <c r="P20" s="21" t="e">
        <f>入力シート!BH23</f>
        <v>#DIV/0!</v>
      </c>
    </row>
    <row r="21" spans="1:21" x14ac:dyDescent="0.15">
      <c r="A21" s="94"/>
      <c r="B21" t="e">
        <f>(4*入力シート!BA25+3*入力シート!BC25+2*入力シート!BE25+入力シート!BG25)/(50-COUNTBLANK(入力シート!C25:AZ25))</f>
        <v>#DIV/0!</v>
      </c>
      <c r="C21" t="e">
        <f t="shared" si="2"/>
        <v>#DIV/0!</v>
      </c>
      <c r="H21">
        <f>入力シート!BA24</f>
        <v>0</v>
      </c>
      <c r="I21">
        <f>入力シート!BC24</f>
        <v>0</v>
      </c>
      <c r="J21">
        <f>入力シート!BE24</f>
        <v>0</v>
      </c>
      <c r="K21">
        <f>入力シート!BG24</f>
        <v>0</v>
      </c>
      <c r="M21" s="21" t="e">
        <f>入力シート!BB24</f>
        <v>#DIV/0!</v>
      </c>
      <c r="N21" s="21" t="e">
        <f>入力シート!BD24</f>
        <v>#DIV/0!</v>
      </c>
      <c r="O21" s="21" t="e">
        <f>入力シート!BF24</f>
        <v>#DIV/0!</v>
      </c>
      <c r="P21" s="21" t="e">
        <f>入力シート!BH24</f>
        <v>#DIV/0!</v>
      </c>
      <c r="R21" t="e">
        <f>SUM(H21:H23)/(150-COUNTBLANK(入力シート!C24:AZ26))</f>
        <v>#DIV/0!</v>
      </c>
      <c r="S21" t="e">
        <f>SUM(I21:I23)/(150-COUNTBLANK(入力シート!$C24:$AZ26))</f>
        <v>#DIV/0!</v>
      </c>
      <c r="T21" t="e">
        <f>SUM(J21:J23)/(150-COUNTBLANK(入力シート!$C24:$AZ26))</f>
        <v>#DIV/0!</v>
      </c>
      <c r="U21" t="e">
        <f>SUM(K21:K23)/(150-COUNTBLANK(入力シート!$C24:$AZ26))</f>
        <v>#DIV/0!</v>
      </c>
    </row>
    <row r="22" spans="1:21" x14ac:dyDescent="0.15">
      <c r="A22" s="94"/>
      <c r="B22" t="e">
        <f>(4*入力シート!BA26+3*入力シート!BC26+2*入力シート!BE26+入力シート!BG26)/(50-COUNTBLANK(入力シート!C26:AZ26))</f>
        <v>#DIV/0!</v>
      </c>
      <c r="H22">
        <f>入力シート!BA25</f>
        <v>0</v>
      </c>
      <c r="I22">
        <f>入力シート!BC25</f>
        <v>0</v>
      </c>
      <c r="J22">
        <f>入力シート!BE25</f>
        <v>0</v>
      </c>
      <c r="K22">
        <f>入力シート!BG25</f>
        <v>0</v>
      </c>
      <c r="M22" s="21" t="e">
        <f>入力シート!BB25</f>
        <v>#DIV/0!</v>
      </c>
      <c r="N22" s="21" t="e">
        <f>入力シート!BD25</f>
        <v>#DIV/0!</v>
      </c>
      <c r="O22" s="21" t="e">
        <f>入力シート!BF25</f>
        <v>#DIV/0!</v>
      </c>
      <c r="P22" s="21" t="e">
        <f>入力シート!BH25</f>
        <v>#DIV/0!</v>
      </c>
    </row>
    <row r="23" spans="1:21" x14ac:dyDescent="0.15">
      <c r="A23" s="82" t="s">
        <v>49</v>
      </c>
      <c r="B23" t="e">
        <f>(4*入力シート!BA27+3*入力シート!BC27+2*入力シート!BE27+入力シート!BG27)/(50-COUNTBLANK(入力シート!C27:AZ27))</f>
        <v>#DIV/0!</v>
      </c>
      <c r="H23">
        <f>入力シート!BA26</f>
        <v>0</v>
      </c>
      <c r="I23">
        <f>入力シート!BC26</f>
        <v>0</v>
      </c>
      <c r="J23">
        <f>入力シート!BE26</f>
        <v>0</v>
      </c>
      <c r="K23">
        <f>入力シート!BG26</f>
        <v>0</v>
      </c>
      <c r="M23" s="21" t="e">
        <f>入力シート!BB26</f>
        <v>#DIV/0!</v>
      </c>
      <c r="N23" s="21" t="e">
        <f>入力シート!BD26</f>
        <v>#DIV/0!</v>
      </c>
      <c r="O23" s="21" t="e">
        <f>入力シート!BF26</f>
        <v>#DIV/0!</v>
      </c>
      <c r="P23" s="21" t="e">
        <f>入力シート!BH26</f>
        <v>#DIV/0!</v>
      </c>
    </row>
    <row r="24" spans="1:21" x14ac:dyDescent="0.15">
      <c r="A24" s="82"/>
      <c r="B24" t="e">
        <f>(4*入力シート!BA28+3*入力シート!BC28+2*入力シート!BE28+入力シート!BG28)/(50-COUNTBLANK(入力シート!C28:AZ28))</f>
        <v>#DIV/0!</v>
      </c>
      <c r="C24" t="e">
        <f t="shared" si="2"/>
        <v>#DIV/0!</v>
      </c>
      <c r="H24">
        <f>入力シート!BA27</f>
        <v>0</v>
      </c>
      <c r="I24">
        <f>入力シート!BC27</f>
        <v>0</v>
      </c>
      <c r="J24">
        <f>入力シート!BE27</f>
        <v>0</v>
      </c>
      <c r="K24">
        <f>入力シート!BG27</f>
        <v>0</v>
      </c>
      <c r="M24" s="21" t="e">
        <f>入力シート!BB27</f>
        <v>#DIV/0!</v>
      </c>
      <c r="N24" s="21" t="e">
        <f>入力シート!BD27</f>
        <v>#DIV/0!</v>
      </c>
      <c r="O24" s="21" t="e">
        <f>入力シート!BF27</f>
        <v>#DIV/0!</v>
      </c>
      <c r="P24" s="21" t="e">
        <f>入力シート!BH27</f>
        <v>#DIV/0!</v>
      </c>
      <c r="R24" t="e">
        <f>SUM(H24:H26)/(150-COUNTBLANK(入力シート!C27:AZ29))</f>
        <v>#DIV/0!</v>
      </c>
      <c r="S24" t="e">
        <f>SUM(I24:I26)/(150-COUNTBLANK(入力シート!$C27:$AZ29))</f>
        <v>#DIV/0!</v>
      </c>
      <c r="T24" t="e">
        <f>SUM(J24:J26)/(150-COUNTBLANK(入力シート!$C27:$AZ29))</f>
        <v>#DIV/0!</v>
      </c>
      <c r="U24" t="e">
        <f>SUM(K24:K26)/(150-COUNTBLANK(入力シート!$C27:$AZ29))</f>
        <v>#DIV/0!</v>
      </c>
    </row>
    <row r="25" spans="1:21" x14ac:dyDescent="0.15">
      <c r="A25" s="82"/>
      <c r="B25" t="e">
        <f>(4*入力シート!BA29+3*入力シート!BC29+2*入力シート!BE29+入力シート!BG29)/(50-COUNTBLANK(入力シート!C29:AZ29))</f>
        <v>#DIV/0!</v>
      </c>
      <c r="H25">
        <f>入力シート!BA28</f>
        <v>0</v>
      </c>
      <c r="I25">
        <f>入力シート!BC28</f>
        <v>0</v>
      </c>
      <c r="J25">
        <f>入力シート!BE28</f>
        <v>0</v>
      </c>
      <c r="K25">
        <f>入力シート!BG28</f>
        <v>0</v>
      </c>
      <c r="M25" s="21" t="e">
        <f>入力シート!BB28</f>
        <v>#DIV/0!</v>
      </c>
      <c r="N25" s="21" t="e">
        <f>入力シート!BD28</f>
        <v>#DIV/0!</v>
      </c>
      <c r="O25" s="21" t="e">
        <f>入力シート!BF28</f>
        <v>#DIV/0!</v>
      </c>
      <c r="P25" s="21" t="e">
        <f>入力シート!BH28</f>
        <v>#DIV/0!</v>
      </c>
    </row>
    <row r="26" spans="1:21" ht="13.5" customHeight="1" x14ac:dyDescent="0.15">
      <c r="A26" s="83" t="s">
        <v>36</v>
      </c>
      <c r="B26" t="e">
        <f>(4*入力シート!BA30+3*入力シート!BC30+2*入力シート!BE30+入力シート!BG30)/(50-COUNTBLANK(入力シート!C30:AZ30))</f>
        <v>#DIV/0!</v>
      </c>
      <c r="H26">
        <f>入力シート!BA29</f>
        <v>0</v>
      </c>
      <c r="I26">
        <f>入力シート!BC29</f>
        <v>0</v>
      </c>
      <c r="J26">
        <f>入力シート!BE29</f>
        <v>0</v>
      </c>
      <c r="K26">
        <f>入力シート!BG29</f>
        <v>0</v>
      </c>
      <c r="M26" s="21" t="e">
        <f>入力シート!BB29</f>
        <v>#DIV/0!</v>
      </c>
      <c r="N26" s="21" t="e">
        <f>入力シート!BD29</f>
        <v>#DIV/0!</v>
      </c>
      <c r="O26" s="21" t="e">
        <f>入力シート!BF29</f>
        <v>#DIV/0!</v>
      </c>
      <c r="P26" s="21" t="e">
        <f>入力シート!BH29</f>
        <v>#DIV/0!</v>
      </c>
    </row>
    <row r="27" spans="1:21" x14ac:dyDescent="0.15">
      <c r="A27" s="84"/>
      <c r="B27" t="e">
        <f>(4*入力シート!BA31+3*入力シート!BC31+2*入力シート!BE31+入力シート!BG31)/(50-COUNTBLANK(入力シート!C31:AZ31))</f>
        <v>#DIV/0!</v>
      </c>
      <c r="C27" t="e">
        <f t="shared" si="2"/>
        <v>#DIV/0!</v>
      </c>
      <c r="H27">
        <f>入力シート!BA30</f>
        <v>0</v>
      </c>
      <c r="I27">
        <f>入力シート!BC30</f>
        <v>0</v>
      </c>
      <c r="J27">
        <f>入力シート!BE30</f>
        <v>0</v>
      </c>
      <c r="K27">
        <f>入力シート!BG30</f>
        <v>0</v>
      </c>
      <c r="M27" s="21" t="e">
        <f>入力シート!BB30</f>
        <v>#DIV/0!</v>
      </c>
      <c r="N27" s="21" t="e">
        <f>入力シート!BD30</f>
        <v>#DIV/0!</v>
      </c>
      <c r="O27" s="21" t="e">
        <f>入力シート!BF30</f>
        <v>#DIV/0!</v>
      </c>
      <c r="P27" s="21" t="e">
        <f>入力シート!BH30</f>
        <v>#DIV/0!</v>
      </c>
      <c r="R27" t="e">
        <f>SUM(H27:H29)/(150-COUNTBLANK(入力シート!C30:AZ32))</f>
        <v>#DIV/0!</v>
      </c>
      <c r="S27" t="e">
        <f>SUM(I27:I29)/(150-COUNTBLANK(入力シート!$C30:$AZ32))</f>
        <v>#DIV/0!</v>
      </c>
      <c r="T27" t="e">
        <f>SUM(J27:J29)/(150-COUNTBLANK(入力シート!$C30:$AZ32))</f>
        <v>#DIV/0!</v>
      </c>
      <c r="U27" t="e">
        <f>SUM(K27:K29)/(150-COUNTBLANK(入力シート!$C30:$AZ32))</f>
        <v>#DIV/0!</v>
      </c>
    </row>
    <row r="28" spans="1:21" x14ac:dyDescent="0.15">
      <c r="A28" s="84"/>
      <c r="B28" t="e">
        <f>(4*入力シート!BA32+3*入力シート!BC32+2*入力シート!BE32+入力シート!BG32)/(50-COUNTBLANK(入力シート!C32:AZ32))</f>
        <v>#DIV/0!</v>
      </c>
      <c r="H28">
        <f>入力シート!BA31</f>
        <v>0</v>
      </c>
      <c r="I28">
        <f>入力シート!BC31</f>
        <v>0</v>
      </c>
      <c r="J28">
        <f>入力シート!BE31</f>
        <v>0</v>
      </c>
      <c r="K28">
        <f>入力シート!BG31</f>
        <v>0</v>
      </c>
      <c r="M28" s="21" t="e">
        <f>入力シート!BB31</f>
        <v>#DIV/0!</v>
      </c>
      <c r="N28" s="21" t="e">
        <f>入力シート!BD31</f>
        <v>#DIV/0!</v>
      </c>
      <c r="O28" s="21" t="e">
        <f>入力シート!BF31</f>
        <v>#DIV/0!</v>
      </c>
      <c r="P28" s="21" t="e">
        <f>入力シート!BH31</f>
        <v>#DIV/0!</v>
      </c>
    </row>
    <row r="29" spans="1:21" ht="13.5" customHeight="1" x14ac:dyDescent="0.15">
      <c r="A29" s="85" t="s">
        <v>39</v>
      </c>
      <c r="B29" t="e">
        <f>(4*入力シート!BA33+3*入力シート!BC33+2*入力シート!BE33+入力シート!BG33)/(50-COUNTBLANK(入力シート!C33:AZ33))</f>
        <v>#DIV/0!</v>
      </c>
      <c r="H29">
        <f>入力シート!BA32</f>
        <v>0</v>
      </c>
      <c r="I29">
        <f>入力シート!BC32</f>
        <v>0</v>
      </c>
      <c r="J29">
        <f>入力シート!BE32</f>
        <v>0</v>
      </c>
      <c r="K29">
        <f>入力シート!BG32</f>
        <v>0</v>
      </c>
      <c r="M29" s="21" t="e">
        <f>入力シート!BB32</f>
        <v>#DIV/0!</v>
      </c>
      <c r="N29" s="21" t="e">
        <f>入力シート!BD32</f>
        <v>#DIV/0!</v>
      </c>
      <c r="O29" s="21" t="e">
        <f>入力シート!BF32</f>
        <v>#DIV/0!</v>
      </c>
      <c r="P29" s="21" t="e">
        <f>入力シート!BH32</f>
        <v>#DIV/0!</v>
      </c>
    </row>
    <row r="30" spans="1:21" x14ac:dyDescent="0.15">
      <c r="A30" s="82"/>
      <c r="B30" t="e">
        <f>(4*入力シート!BA34+3*入力シート!BC34+2*入力シート!BE34+入力シート!BG34)/(50-COUNTBLANK(入力シート!C34:AZ34))</f>
        <v>#DIV/0!</v>
      </c>
      <c r="C30" t="e">
        <f t="shared" si="2"/>
        <v>#DIV/0!</v>
      </c>
      <c r="H30">
        <f>入力シート!BA33</f>
        <v>0</v>
      </c>
      <c r="I30">
        <f>入力シート!BC33</f>
        <v>0</v>
      </c>
      <c r="J30">
        <f>入力シート!BE33</f>
        <v>0</v>
      </c>
      <c r="K30">
        <f>入力シート!BG33</f>
        <v>0</v>
      </c>
      <c r="M30" s="21" t="e">
        <f>入力シート!BB33</f>
        <v>#DIV/0!</v>
      </c>
      <c r="N30" s="21" t="e">
        <f>入力シート!BD33</f>
        <v>#DIV/0!</v>
      </c>
      <c r="O30" s="21" t="e">
        <f>入力シート!BF33</f>
        <v>#DIV/0!</v>
      </c>
      <c r="P30" s="21" t="e">
        <f>入力シート!BH33</f>
        <v>#DIV/0!</v>
      </c>
      <c r="R30" t="e">
        <f>SUM(H30:H32)/(150-COUNTBLANK(入力シート!C33:AZ35))</f>
        <v>#DIV/0!</v>
      </c>
      <c r="S30" t="e">
        <f>SUM(I30:I32)/(150-COUNTBLANK(入力シート!$C33:$AZ35))</f>
        <v>#DIV/0!</v>
      </c>
      <c r="T30" t="e">
        <f>SUM(J30:J32)/(150-COUNTBLANK(入力シート!$C33:$AZ35))</f>
        <v>#DIV/0!</v>
      </c>
      <c r="U30" t="e">
        <f>SUM(K30:K32)/(150-COUNTBLANK(入力シート!$C33:$AZ35))</f>
        <v>#DIV/0!</v>
      </c>
    </row>
    <row r="31" spans="1:21" x14ac:dyDescent="0.15">
      <c r="A31" s="82"/>
      <c r="B31" t="e">
        <f>(4*入力シート!BA35+3*入力シート!BC35+2*入力シート!BE35+入力シート!BG35)/(50-COUNTBLANK(入力シート!C35:AZ35))</f>
        <v>#DIV/0!</v>
      </c>
      <c r="H31">
        <f>入力シート!BA34</f>
        <v>0</v>
      </c>
      <c r="I31">
        <f>入力シート!BC34</f>
        <v>0</v>
      </c>
      <c r="J31">
        <f>入力シート!BE34</f>
        <v>0</v>
      </c>
      <c r="K31">
        <f>入力シート!BG34</f>
        <v>0</v>
      </c>
      <c r="M31" s="21" t="e">
        <f>入力シート!BB34</f>
        <v>#DIV/0!</v>
      </c>
      <c r="N31" s="21" t="e">
        <f>入力シート!BD34</f>
        <v>#DIV/0!</v>
      </c>
      <c r="O31" s="21" t="e">
        <f>入力シート!BF34</f>
        <v>#DIV/0!</v>
      </c>
      <c r="P31" s="21" t="e">
        <f>入力シート!BH34</f>
        <v>#DIV/0!</v>
      </c>
    </row>
    <row r="32" spans="1:21" x14ac:dyDescent="0.15">
      <c r="H32">
        <f>入力シート!BA35</f>
        <v>0</v>
      </c>
      <c r="I32">
        <f>入力シート!BC35</f>
        <v>0</v>
      </c>
      <c r="J32">
        <f>入力シート!BE35</f>
        <v>0</v>
      </c>
      <c r="K32">
        <f>入力シート!BG35</f>
        <v>0</v>
      </c>
      <c r="M32" s="21" t="e">
        <f>入力シート!BB35</f>
        <v>#DIV/0!</v>
      </c>
      <c r="N32" s="21" t="e">
        <f>入力シート!BD35</f>
        <v>#DIV/0!</v>
      </c>
      <c r="O32" s="21" t="e">
        <f>入力シート!BF35</f>
        <v>#DIV/0!</v>
      </c>
      <c r="P32" s="21" t="e">
        <f>入力シート!BH35</f>
        <v>#DIV/0!</v>
      </c>
    </row>
  </sheetData>
  <mergeCells count="10">
    <mergeCell ref="A29:A31"/>
    <mergeCell ref="A20:A22"/>
    <mergeCell ref="A23:A25"/>
    <mergeCell ref="A26:A28"/>
    <mergeCell ref="A2:A4"/>
    <mergeCell ref="A5:A7"/>
    <mergeCell ref="A8:A10"/>
    <mergeCell ref="A11:A13"/>
    <mergeCell ref="A14:A16"/>
    <mergeCell ref="A17:A19"/>
  </mergeCells>
  <phoneticPr fontId="1"/>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4"/>
  <sheetViews>
    <sheetView workbookViewId="0">
      <selection activeCell="K2" sqref="K2"/>
    </sheetView>
  </sheetViews>
  <sheetFormatPr defaultColWidth="8.875" defaultRowHeight="13.5" x14ac:dyDescent="0.15"/>
  <cols>
    <col min="11" max="11" width="14.625" customWidth="1"/>
    <col min="12" max="12" width="40.125" customWidth="1"/>
  </cols>
  <sheetData>
    <row r="1" ht="17.25" customHeight="1" x14ac:dyDescent="0.15"/>
    <row r="14" ht="13.5" customHeight="1" x14ac:dyDescent="0.15"/>
  </sheetData>
  <phoneticPr fontId="1"/>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98" zoomScaleNormal="98" zoomScalePageLayoutView="98" workbookViewId="0">
      <selection sqref="A1:B2"/>
    </sheetView>
  </sheetViews>
  <sheetFormatPr defaultColWidth="8.875" defaultRowHeight="13.5" x14ac:dyDescent="0.15"/>
  <cols>
    <col min="1" max="1" width="23.125" customWidth="1"/>
    <col min="2" max="2" width="48.875" customWidth="1"/>
    <col min="3" max="4" width="6.125" customWidth="1"/>
    <col min="5" max="12" width="4.125" customWidth="1"/>
  </cols>
  <sheetData>
    <row r="1" spans="1:15" ht="13.5" customHeight="1" thickBot="1" x14ac:dyDescent="0.2">
      <c r="A1" s="110" t="s">
        <v>13</v>
      </c>
      <c r="B1" s="111"/>
      <c r="C1" s="106" t="s">
        <v>12</v>
      </c>
      <c r="D1" s="107"/>
      <c r="E1" s="101" t="s">
        <v>14</v>
      </c>
      <c r="F1" s="101"/>
      <c r="G1" s="101"/>
      <c r="H1" s="101"/>
      <c r="I1" s="101"/>
      <c r="J1" s="101"/>
      <c r="K1" s="101"/>
      <c r="L1" s="102"/>
    </row>
    <row r="2" spans="1:15" ht="33" customHeight="1" thickBot="1" x14ac:dyDescent="0.2">
      <c r="A2" s="112"/>
      <c r="B2" s="113"/>
      <c r="C2" s="108"/>
      <c r="D2" s="109"/>
      <c r="E2" s="35">
        <v>4</v>
      </c>
      <c r="F2" s="36">
        <v>3</v>
      </c>
      <c r="G2" s="36">
        <v>2</v>
      </c>
      <c r="H2" s="37">
        <v>1</v>
      </c>
      <c r="I2" s="35">
        <v>4</v>
      </c>
      <c r="J2" s="36">
        <v>3</v>
      </c>
      <c r="K2" s="36">
        <v>2</v>
      </c>
      <c r="L2" s="37">
        <v>1</v>
      </c>
    </row>
    <row r="3" spans="1:15" ht="18" customHeight="1" x14ac:dyDescent="0.15">
      <c r="A3" s="86" t="s">
        <v>16</v>
      </c>
      <c r="B3" s="39" t="s">
        <v>17</v>
      </c>
      <c r="C3" s="116" t="e">
        <f>AVERAGE(D3:D5)</f>
        <v>#DIV/0!</v>
      </c>
      <c r="D3" s="22" t="e">
        <f>Sheet2!B2</f>
        <v>#DIV/0!</v>
      </c>
      <c r="E3" s="103" t="e">
        <f>Sheet2!R3</f>
        <v>#DIV/0!</v>
      </c>
      <c r="F3" s="104" t="e">
        <f>Sheet2!S3</f>
        <v>#DIV/0!</v>
      </c>
      <c r="G3" s="104" t="e">
        <f>Sheet2!T3</f>
        <v>#DIV/0!</v>
      </c>
      <c r="H3" s="105" t="e">
        <f>Sheet2!U3</f>
        <v>#DIV/0!</v>
      </c>
      <c r="I3" s="25" t="e">
        <f>Sheet2!M3</f>
        <v>#DIV/0!</v>
      </c>
      <c r="J3" s="26" t="e">
        <f>Sheet2!N3</f>
        <v>#DIV/0!</v>
      </c>
      <c r="K3" s="26" t="e">
        <f>Sheet2!O3</f>
        <v>#DIV/0!</v>
      </c>
      <c r="L3" s="27" t="e">
        <f>Sheet2!P3</f>
        <v>#DIV/0!</v>
      </c>
    </row>
    <row r="4" spans="1:15" ht="18" customHeight="1" x14ac:dyDescent="0.15">
      <c r="A4" s="87"/>
      <c r="B4" s="39" t="s">
        <v>18</v>
      </c>
      <c r="C4" s="117"/>
      <c r="D4" s="23" t="e">
        <f>Sheet2!B3</f>
        <v>#DIV/0!</v>
      </c>
      <c r="E4" s="98"/>
      <c r="F4" s="99"/>
      <c r="G4" s="99"/>
      <c r="H4" s="100"/>
      <c r="I4" s="28" t="e">
        <f>Sheet2!M4</f>
        <v>#DIV/0!</v>
      </c>
      <c r="J4" s="29" t="e">
        <f>Sheet2!N4</f>
        <v>#DIV/0!</v>
      </c>
      <c r="K4" s="29" t="e">
        <f>Sheet2!O4</f>
        <v>#DIV/0!</v>
      </c>
      <c r="L4" s="30" t="e">
        <f>Sheet2!P4</f>
        <v>#DIV/0!</v>
      </c>
    </row>
    <row r="5" spans="1:15" ht="18" customHeight="1" x14ac:dyDescent="0.15">
      <c r="A5" s="87"/>
      <c r="B5" s="39" t="s">
        <v>43</v>
      </c>
      <c r="C5" s="117"/>
      <c r="D5" s="23" t="e">
        <f>Sheet2!B4</f>
        <v>#DIV/0!</v>
      </c>
      <c r="E5" s="98"/>
      <c r="F5" s="99"/>
      <c r="G5" s="99"/>
      <c r="H5" s="100"/>
      <c r="I5" s="28" t="e">
        <f>Sheet2!M5</f>
        <v>#DIV/0!</v>
      </c>
      <c r="J5" s="29" t="e">
        <f>Sheet2!N5</f>
        <v>#DIV/0!</v>
      </c>
      <c r="K5" s="29" t="e">
        <f>Sheet2!O5</f>
        <v>#DIV/0!</v>
      </c>
      <c r="L5" s="30" t="e">
        <f>Sheet2!P5</f>
        <v>#DIV/0!</v>
      </c>
    </row>
    <row r="6" spans="1:15" ht="18" customHeight="1" x14ac:dyDescent="0.15">
      <c r="A6" s="88" t="s">
        <v>26</v>
      </c>
      <c r="B6" s="40" t="s">
        <v>8</v>
      </c>
      <c r="C6" s="118" t="e">
        <f t="shared" ref="C6:C30" si="0">AVERAGE(D6:D8)</f>
        <v>#DIV/0!</v>
      </c>
      <c r="D6" s="24" t="e">
        <f>Sheet2!B5</f>
        <v>#DIV/0!</v>
      </c>
      <c r="E6" s="97" t="e">
        <f>Sheet2!R6</f>
        <v>#DIV/0!</v>
      </c>
      <c r="F6" s="96" t="e">
        <f>Sheet2!S6</f>
        <v>#DIV/0!</v>
      </c>
      <c r="G6" s="96" t="e">
        <f>Sheet2!T6</f>
        <v>#DIV/0!</v>
      </c>
      <c r="H6" s="95" t="e">
        <f>Sheet2!U6</f>
        <v>#DIV/0!</v>
      </c>
      <c r="I6" s="31" t="e">
        <f>Sheet2!M6</f>
        <v>#DIV/0!</v>
      </c>
      <c r="J6" s="32" t="e">
        <f>Sheet2!N6</f>
        <v>#DIV/0!</v>
      </c>
      <c r="K6" s="32" t="e">
        <f>Sheet2!O6</f>
        <v>#DIV/0!</v>
      </c>
      <c r="L6" s="33" t="e">
        <f>Sheet2!P6</f>
        <v>#DIV/0!</v>
      </c>
    </row>
    <row r="7" spans="1:15" ht="18" customHeight="1" x14ac:dyDescent="0.15">
      <c r="A7" s="89"/>
      <c r="B7" s="40" t="s">
        <v>19</v>
      </c>
      <c r="C7" s="118"/>
      <c r="D7" s="24" t="e">
        <f>Sheet2!B6</f>
        <v>#DIV/0!</v>
      </c>
      <c r="E7" s="97"/>
      <c r="F7" s="96"/>
      <c r="G7" s="96"/>
      <c r="H7" s="95"/>
      <c r="I7" s="31" t="e">
        <f>Sheet2!M7</f>
        <v>#DIV/0!</v>
      </c>
      <c r="J7" s="32" t="e">
        <f>Sheet2!N7</f>
        <v>#DIV/0!</v>
      </c>
      <c r="K7" s="32" t="e">
        <f>Sheet2!O7</f>
        <v>#DIV/0!</v>
      </c>
      <c r="L7" s="33" t="e">
        <f>Sheet2!P7</f>
        <v>#DIV/0!</v>
      </c>
    </row>
    <row r="8" spans="1:15" ht="18" customHeight="1" x14ac:dyDescent="0.15">
      <c r="A8" s="89"/>
      <c r="B8" s="40" t="s">
        <v>20</v>
      </c>
      <c r="C8" s="118"/>
      <c r="D8" s="24" t="e">
        <f>Sheet2!B7</f>
        <v>#DIV/0!</v>
      </c>
      <c r="E8" s="97"/>
      <c r="F8" s="96"/>
      <c r="G8" s="96"/>
      <c r="H8" s="95"/>
      <c r="I8" s="31" t="e">
        <f>Sheet2!M8</f>
        <v>#DIV/0!</v>
      </c>
      <c r="J8" s="32" t="e">
        <f>Sheet2!N8</f>
        <v>#DIV/0!</v>
      </c>
      <c r="K8" s="32" t="e">
        <f>Sheet2!O8</f>
        <v>#DIV/0!</v>
      </c>
      <c r="L8" s="33" t="e">
        <f>Sheet2!P8</f>
        <v>#DIV/0!</v>
      </c>
    </row>
    <row r="9" spans="1:15" ht="18" customHeight="1" x14ac:dyDescent="0.15">
      <c r="A9" s="87" t="s">
        <v>21</v>
      </c>
      <c r="B9" s="39" t="s">
        <v>22</v>
      </c>
      <c r="C9" s="117" t="e">
        <f t="shared" si="0"/>
        <v>#DIV/0!</v>
      </c>
      <c r="D9" s="23" t="e">
        <f>Sheet2!B8</f>
        <v>#DIV/0!</v>
      </c>
      <c r="E9" s="98" t="e">
        <f>Sheet2!R9</f>
        <v>#DIV/0!</v>
      </c>
      <c r="F9" s="99" t="e">
        <f>Sheet2!S9</f>
        <v>#DIV/0!</v>
      </c>
      <c r="G9" s="99" t="e">
        <f>Sheet2!T9</f>
        <v>#DIV/0!</v>
      </c>
      <c r="H9" s="100" t="e">
        <f>Sheet2!U9</f>
        <v>#DIV/0!</v>
      </c>
      <c r="I9" s="28" t="e">
        <f>Sheet2!M9</f>
        <v>#DIV/0!</v>
      </c>
      <c r="J9" s="29" t="e">
        <f>Sheet2!N9</f>
        <v>#DIV/0!</v>
      </c>
      <c r="K9" s="29" t="e">
        <f>Sheet2!O9</f>
        <v>#DIV/0!</v>
      </c>
      <c r="L9" s="30" t="e">
        <f>Sheet2!P9</f>
        <v>#DIV/0!</v>
      </c>
    </row>
    <row r="10" spans="1:15" ht="18" customHeight="1" x14ac:dyDescent="0.15">
      <c r="A10" s="87"/>
      <c r="B10" s="39" t="s">
        <v>9</v>
      </c>
      <c r="C10" s="117"/>
      <c r="D10" s="23" t="e">
        <f>Sheet2!B9</f>
        <v>#DIV/0!</v>
      </c>
      <c r="E10" s="98"/>
      <c r="F10" s="99"/>
      <c r="G10" s="99"/>
      <c r="H10" s="100"/>
      <c r="I10" s="28" t="e">
        <f>Sheet2!M10</f>
        <v>#DIV/0!</v>
      </c>
      <c r="J10" s="29" t="e">
        <f>Sheet2!N10</f>
        <v>#DIV/0!</v>
      </c>
      <c r="K10" s="29" t="e">
        <f>Sheet2!O10</f>
        <v>#DIV/0!</v>
      </c>
      <c r="L10" s="30" t="e">
        <f>Sheet2!P10</f>
        <v>#DIV/0!</v>
      </c>
      <c r="O10" s="34"/>
    </row>
    <row r="11" spans="1:15" ht="18" customHeight="1" x14ac:dyDescent="0.15">
      <c r="A11" s="87"/>
      <c r="B11" s="39" t="s">
        <v>23</v>
      </c>
      <c r="C11" s="117"/>
      <c r="D11" s="23" t="e">
        <f>Sheet2!B10</f>
        <v>#DIV/0!</v>
      </c>
      <c r="E11" s="98"/>
      <c r="F11" s="99"/>
      <c r="G11" s="99"/>
      <c r="H11" s="100"/>
      <c r="I11" s="28" t="e">
        <f>Sheet2!M11</f>
        <v>#DIV/0!</v>
      </c>
      <c r="J11" s="29" t="e">
        <f>Sheet2!N11</f>
        <v>#DIV/0!</v>
      </c>
      <c r="K11" s="29" t="e">
        <f>Sheet2!O11</f>
        <v>#DIV/0!</v>
      </c>
      <c r="L11" s="30" t="e">
        <f>Sheet2!P11</f>
        <v>#DIV/0!</v>
      </c>
    </row>
    <row r="12" spans="1:15" ht="18" customHeight="1" x14ac:dyDescent="0.15">
      <c r="A12" s="90" t="s">
        <v>15</v>
      </c>
      <c r="B12" s="41" t="s">
        <v>44</v>
      </c>
      <c r="C12" s="118" t="e">
        <f t="shared" si="0"/>
        <v>#DIV/0!</v>
      </c>
      <c r="D12" s="24" t="e">
        <f>Sheet2!B11</f>
        <v>#DIV/0!</v>
      </c>
      <c r="E12" s="97" t="e">
        <f>Sheet2!R12</f>
        <v>#DIV/0!</v>
      </c>
      <c r="F12" s="96" t="e">
        <f>Sheet2!S12</f>
        <v>#DIV/0!</v>
      </c>
      <c r="G12" s="96" t="e">
        <f>Sheet2!T12</f>
        <v>#DIV/0!</v>
      </c>
      <c r="H12" s="95" t="e">
        <f>Sheet2!U12</f>
        <v>#DIV/0!</v>
      </c>
      <c r="I12" s="31" t="e">
        <f>Sheet2!M12</f>
        <v>#DIV/0!</v>
      </c>
      <c r="J12" s="32" t="e">
        <f>Sheet2!N12</f>
        <v>#DIV/0!</v>
      </c>
      <c r="K12" s="32" t="e">
        <f>Sheet2!O12</f>
        <v>#DIV/0!</v>
      </c>
      <c r="L12" s="33" t="e">
        <f>Sheet2!P12</f>
        <v>#DIV/0!</v>
      </c>
    </row>
    <row r="13" spans="1:15" ht="18" customHeight="1" x14ac:dyDescent="0.15">
      <c r="A13" s="90"/>
      <c r="B13" s="41" t="s">
        <v>24</v>
      </c>
      <c r="C13" s="118"/>
      <c r="D13" s="24" t="e">
        <f>Sheet2!B12</f>
        <v>#DIV/0!</v>
      </c>
      <c r="E13" s="97"/>
      <c r="F13" s="96"/>
      <c r="G13" s="96"/>
      <c r="H13" s="95"/>
      <c r="I13" s="31" t="e">
        <f>Sheet2!M13</f>
        <v>#DIV/0!</v>
      </c>
      <c r="J13" s="32" t="e">
        <f>Sheet2!N13</f>
        <v>#DIV/0!</v>
      </c>
      <c r="K13" s="32" t="e">
        <f>Sheet2!O13</f>
        <v>#DIV/0!</v>
      </c>
      <c r="L13" s="33" t="e">
        <f>Sheet2!P13</f>
        <v>#DIV/0!</v>
      </c>
    </row>
    <row r="14" spans="1:15" ht="18" customHeight="1" x14ac:dyDescent="0.15">
      <c r="A14" s="90"/>
      <c r="B14" s="41" t="s">
        <v>25</v>
      </c>
      <c r="C14" s="118"/>
      <c r="D14" s="24" t="e">
        <f>Sheet2!B13</f>
        <v>#DIV/0!</v>
      </c>
      <c r="E14" s="97"/>
      <c r="F14" s="96"/>
      <c r="G14" s="96"/>
      <c r="H14" s="95"/>
      <c r="I14" s="31" t="e">
        <f>Sheet2!M14</f>
        <v>#DIV/0!</v>
      </c>
      <c r="J14" s="32" t="e">
        <f>Sheet2!N14</f>
        <v>#DIV/0!</v>
      </c>
      <c r="K14" s="32" t="e">
        <f>Sheet2!O14</f>
        <v>#DIV/0!</v>
      </c>
      <c r="L14" s="46" t="e">
        <f>Sheet2!P14</f>
        <v>#DIV/0!</v>
      </c>
    </row>
    <row r="15" spans="1:15" ht="18" customHeight="1" x14ac:dyDescent="0.15">
      <c r="A15" s="91" t="s">
        <v>27</v>
      </c>
      <c r="B15" s="39" t="s">
        <v>45</v>
      </c>
      <c r="C15" s="117" t="e">
        <f t="shared" si="0"/>
        <v>#DIV/0!</v>
      </c>
      <c r="D15" s="23" t="e">
        <f>Sheet2!B14</f>
        <v>#DIV/0!</v>
      </c>
      <c r="E15" s="98" t="e">
        <f>Sheet2!R15</f>
        <v>#DIV/0!</v>
      </c>
      <c r="F15" s="99" t="e">
        <f>Sheet2!S15</f>
        <v>#DIV/0!</v>
      </c>
      <c r="G15" s="99" t="e">
        <f>Sheet2!T15</f>
        <v>#DIV/0!</v>
      </c>
      <c r="H15" s="100" t="e">
        <f>Sheet2!U15</f>
        <v>#DIV/0!</v>
      </c>
      <c r="I15" s="28" t="e">
        <f>Sheet2!M15</f>
        <v>#DIV/0!</v>
      </c>
      <c r="J15" s="29" t="e">
        <f>Sheet2!N15</f>
        <v>#DIV/0!</v>
      </c>
      <c r="K15" s="29" t="e">
        <f>Sheet2!O15</f>
        <v>#DIV/0!</v>
      </c>
      <c r="L15" s="49" t="e">
        <f>Sheet2!P15</f>
        <v>#DIV/0!</v>
      </c>
    </row>
    <row r="16" spans="1:15" ht="18" customHeight="1" x14ac:dyDescent="0.15">
      <c r="A16" s="87"/>
      <c r="B16" s="39" t="s">
        <v>28</v>
      </c>
      <c r="C16" s="117"/>
      <c r="D16" s="23" t="e">
        <f>Sheet2!B15</f>
        <v>#DIV/0!</v>
      </c>
      <c r="E16" s="98"/>
      <c r="F16" s="99"/>
      <c r="G16" s="99"/>
      <c r="H16" s="100"/>
      <c r="I16" s="28" t="e">
        <f>Sheet2!M16</f>
        <v>#DIV/0!</v>
      </c>
      <c r="J16" s="29" t="e">
        <f>Sheet2!N16</f>
        <v>#DIV/0!</v>
      </c>
      <c r="K16" s="29" t="e">
        <f>Sheet2!O16</f>
        <v>#DIV/0!</v>
      </c>
      <c r="L16" s="47" t="e">
        <f>Sheet2!P16</f>
        <v>#DIV/0!</v>
      </c>
    </row>
    <row r="17" spans="1:12" ht="18" customHeight="1" x14ac:dyDescent="0.15">
      <c r="A17" s="87"/>
      <c r="B17" s="39" t="s">
        <v>46</v>
      </c>
      <c r="C17" s="117"/>
      <c r="D17" s="23" t="e">
        <f>Sheet2!B16</f>
        <v>#DIV/0!</v>
      </c>
      <c r="E17" s="98"/>
      <c r="F17" s="99"/>
      <c r="G17" s="99"/>
      <c r="H17" s="100"/>
      <c r="I17" s="28" t="e">
        <f>Sheet2!M17</f>
        <v>#DIV/0!</v>
      </c>
      <c r="J17" s="48" t="e">
        <f>Sheet2!N17</f>
        <v>#DIV/0!</v>
      </c>
      <c r="K17" s="29" t="e">
        <f>Sheet2!O17</f>
        <v>#DIV/0!</v>
      </c>
      <c r="L17" s="47" t="e">
        <f>Sheet2!P17</f>
        <v>#DIV/0!</v>
      </c>
    </row>
    <row r="18" spans="1:12" ht="18" customHeight="1" x14ac:dyDescent="0.15">
      <c r="A18" s="92" t="s">
        <v>29</v>
      </c>
      <c r="B18" s="42" t="s">
        <v>30</v>
      </c>
      <c r="C18" s="118" t="e">
        <f t="shared" si="0"/>
        <v>#DIV/0!</v>
      </c>
      <c r="D18" s="24" t="e">
        <f>Sheet2!B17</f>
        <v>#DIV/0!</v>
      </c>
      <c r="E18" s="97" t="e">
        <f>Sheet2!R18</f>
        <v>#DIV/0!</v>
      </c>
      <c r="F18" s="96" t="e">
        <f>Sheet2!S18</f>
        <v>#DIV/0!</v>
      </c>
      <c r="G18" s="96" t="e">
        <f>Sheet2!T18</f>
        <v>#DIV/0!</v>
      </c>
      <c r="H18" s="95" t="e">
        <f>Sheet2!U18</f>
        <v>#DIV/0!</v>
      </c>
      <c r="I18" s="50" t="e">
        <f>Sheet2!M18</f>
        <v>#DIV/0!</v>
      </c>
      <c r="J18" s="51" t="e">
        <f>Sheet2!N18</f>
        <v>#DIV/0!</v>
      </c>
      <c r="K18" s="52" t="e">
        <f>Sheet2!O18</f>
        <v>#DIV/0!</v>
      </c>
      <c r="L18" s="53" t="e">
        <f>Sheet2!P18</f>
        <v>#DIV/0!</v>
      </c>
    </row>
    <row r="19" spans="1:12" ht="18" customHeight="1" x14ac:dyDescent="0.15">
      <c r="A19" s="92"/>
      <c r="B19" s="42" t="s">
        <v>31</v>
      </c>
      <c r="C19" s="118"/>
      <c r="D19" s="24" t="e">
        <f>Sheet2!B18</f>
        <v>#DIV/0!</v>
      </c>
      <c r="E19" s="97"/>
      <c r="F19" s="96"/>
      <c r="G19" s="96"/>
      <c r="H19" s="95"/>
      <c r="I19" s="50" t="e">
        <f>Sheet2!M19</f>
        <v>#DIV/0!</v>
      </c>
      <c r="J19" s="54" t="e">
        <f>Sheet2!N19</f>
        <v>#DIV/0!</v>
      </c>
      <c r="K19" s="52" t="e">
        <f>Sheet2!O19</f>
        <v>#DIV/0!</v>
      </c>
      <c r="L19" s="53" t="e">
        <f>Sheet2!P19</f>
        <v>#DIV/0!</v>
      </c>
    </row>
    <row r="20" spans="1:12" ht="18" customHeight="1" x14ac:dyDescent="0.15">
      <c r="A20" s="92"/>
      <c r="B20" s="42" t="s">
        <v>32</v>
      </c>
      <c r="C20" s="118"/>
      <c r="D20" s="24" t="e">
        <f>Sheet2!B19</f>
        <v>#DIV/0!</v>
      </c>
      <c r="E20" s="97"/>
      <c r="F20" s="96"/>
      <c r="G20" s="96"/>
      <c r="H20" s="95"/>
      <c r="I20" s="55" t="e">
        <f>Sheet2!M20</f>
        <v>#DIV/0!</v>
      </c>
      <c r="J20" s="54" t="e">
        <f>Sheet2!N20</f>
        <v>#DIV/0!</v>
      </c>
      <c r="K20" s="52" t="e">
        <f>Sheet2!O20</f>
        <v>#DIV/0!</v>
      </c>
      <c r="L20" s="53" t="e">
        <f>Sheet2!P20</f>
        <v>#DIV/0!</v>
      </c>
    </row>
    <row r="21" spans="1:12" ht="18" customHeight="1" x14ac:dyDescent="0.15">
      <c r="A21" s="114" t="s">
        <v>47</v>
      </c>
      <c r="B21" s="43" t="s">
        <v>48</v>
      </c>
      <c r="C21" s="117" t="e">
        <f t="shared" si="0"/>
        <v>#DIV/0!</v>
      </c>
      <c r="D21" s="23" t="e">
        <f>Sheet2!B20</f>
        <v>#DIV/0!</v>
      </c>
      <c r="E21" s="98" t="e">
        <f>Sheet2!R21</f>
        <v>#DIV/0!</v>
      </c>
      <c r="F21" s="99" t="e">
        <f>Sheet2!S21</f>
        <v>#DIV/0!</v>
      </c>
      <c r="G21" s="99" t="e">
        <f>Sheet2!T21</f>
        <v>#DIV/0!</v>
      </c>
      <c r="H21" s="100" t="e">
        <f>Sheet2!U21</f>
        <v>#DIV/0!</v>
      </c>
      <c r="I21" s="64" t="e">
        <f>Sheet2!M21</f>
        <v>#DIV/0!</v>
      </c>
      <c r="J21" s="65" t="e">
        <f>Sheet2!N21</f>
        <v>#DIV/0!</v>
      </c>
      <c r="K21" s="66" t="e">
        <f>Sheet2!O21</f>
        <v>#DIV/0!</v>
      </c>
      <c r="L21" s="63" t="e">
        <f>Sheet2!P21</f>
        <v>#DIV/0!</v>
      </c>
    </row>
    <row r="22" spans="1:12" ht="18" customHeight="1" x14ac:dyDescent="0.15">
      <c r="A22" s="115"/>
      <c r="B22" s="43" t="s">
        <v>33</v>
      </c>
      <c r="C22" s="117"/>
      <c r="D22" s="23" t="e">
        <f>Sheet2!B21</f>
        <v>#DIV/0!</v>
      </c>
      <c r="E22" s="98"/>
      <c r="F22" s="99"/>
      <c r="G22" s="99"/>
      <c r="H22" s="100"/>
      <c r="I22" s="59" t="e">
        <f>Sheet2!M22</f>
        <v>#DIV/0!</v>
      </c>
      <c r="J22" s="60" t="e">
        <f>Sheet2!N22</f>
        <v>#DIV/0!</v>
      </c>
      <c r="K22" s="61" t="e">
        <f>Sheet2!O22</f>
        <v>#DIV/0!</v>
      </c>
      <c r="L22" s="63" t="e">
        <f>Sheet2!P22</f>
        <v>#DIV/0!</v>
      </c>
    </row>
    <row r="23" spans="1:12" ht="18" customHeight="1" x14ac:dyDescent="0.15">
      <c r="A23" s="115"/>
      <c r="B23" s="43" t="s">
        <v>34</v>
      </c>
      <c r="C23" s="117"/>
      <c r="D23" s="23" t="e">
        <f>Sheet2!B22</f>
        <v>#DIV/0!</v>
      </c>
      <c r="E23" s="98"/>
      <c r="F23" s="99"/>
      <c r="G23" s="99"/>
      <c r="H23" s="100"/>
      <c r="I23" s="59" t="e">
        <f>Sheet2!M23</f>
        <v>#DIV/0!</v>
      </c>
      <c r="J23" s="60" t="e">
        <f>Sheet2!N23</f>
        <v>#DIV/0!</v>
      </c>
      <c r="K23" s="61" t="e">
        <f>Sheet2!O23</f>
        <v>#DIV/0!</v>
      </c>
      <c r="L23" s="63" t="e">
        <f>Sheet2!P23</f>
        <v>#DIV/0!</v>
      </c>
    </row>
    <row r="24" spans="1:12" ht="18" customHeight="1" x14ac:dyDescent="0.15">
      <c r="A24" s="82" t="s">
        <v>49</v>
      </c>
      <c r="B24" s="44" t="s">
        <v>10</v>
      </c>
      <c r="C24" s="118" t="e">
        <f t="shared" ref="C24" si="1">AVERAGE(D24:D26)</f>
        <v>#DIV/0!</v>
      </c>
      <c r="D24" s="24" t="e">
        <f>Sheet2!B23</f>
        <v>#DIV/0!</v>
      </c>
      <c r="E24" s="97" t="e">
        <f>Sheet2!R24</f>
        <v>#DIV/0!</v>
      </c>
      <c r="F24" s="96" t="e">
        <f>Sheet2!S24</f>
        <v>#DIV/0!</v>
      </c>
      <c r="G24" s="96" t="e">
        <f>Sheet2!T24</f>
        <v>#DIV/0!</v>
      </c>
      <c r="H24" s="95" t="e">
        <f>Sheet2!U24</f>
        <v>#DIV/0!</v>
      </c>
      <c r="I24" s="50" t="e">
        <f>Sheet2!M24</f>
        <v>#DIV/0!</v>
      </c>
      <c r="J24" s="54" t="e">
        <f>Sheet2!N24</f>
        <v>#DIV/0!</v>
      </c>
      <c r="K24" s="52" t="e">
        <f>Sheet2!O24</f>
        <v>#DIV/0!</v>
      </c>
      <c r="L24" s="53" t="e">
        <f>Sheet2!P24</f>
        <v>#DIV/0!</v>
      </c>
    </row>
    <row r="25" spans="1:12" ht="18" customHeight="1" x14ac:dyDescent="0.15">
      <c r="A25" s="82"/>
      <c r="B25" s="44" t="s">
        <v>50</v>
      </c>
      <c r="C25" s="118"/>
      <c r="D25" s="24" t="e">
        <f>Sheet2!B24</f>
        <v>#DIV/0!</v>
      </c>
      <c r="E25" s="97"/>
      <c r="F25" s="96"/>
      <c r="G25" s="96"/>
      <c r="H25" s="95"/>
      <c r="I25" s="50" t="e">
        <f>Sheet2!M25</f>
        <v>#DIV/0!</v>
      </c>
      <c r="J25" s="54" t="e">
        <f>Sheet2!N25</f>
        <v>#DIV/0!</v>
      </c>
      <c r="K25" s="52" t="e">
        <f>Sheet2!O25</f>
        <v>#DIV/0!</v>
      </c>
      <c r="L25" s="53" t="e">
        <f>Sheet2!P25</f>
        <v>#DIV/0!</v>
      </c>
    </row>
    <row r="26" spans="1:12" ht="18" customHeight="1" x14ac:dyDescent="0.15">
      <c r="A26" s="82"/>
      <c r="B26" s="44" t="s">
        <v>35</v>
      </c>
      <c r="C26" s="118"/>
      <c r="D26" s="24" t="e">
        <f>Sheet2!B25</f>
        <v>#DIV/0!</v>
      </c>
      <c r="E26" s="97"/>
      <c r="F26" s="96"/>
      <c r="G26" s="96"/>
      <c r="H26" s="95"/>
      <c r="I26" s="50" t="e">
        <f>Sheet2!M26</f>
        <v>#DIV/0!</v>
      </c>
      <c r="J26" s="54" t="e">
        <f>Sheet2!N26</f>
        <v>#DIV/0!</v>
      </c>
      <c r="K26" s="52" t="e">
        <f>Sheet2!O26</f>
        <v>#DIV/0!</v>
      </c>
      <c r="L26" s="53" t="e">
        <f>Sheet2!P26</f>
        <v>#DIV/0!</v>
      </c>
    </row>
    <row r="27" spans="1:12" ht="18" customHeight="1" x14ac:dyDescent="0.15">
      <c r="A27" s="114" t="s">
        <v>36</v>
      </c>
      <c r="B27" s="43" t="s">
        <v>37</v>
      </c>
      <c r="C27" s="123" t="e">
        <f t="shared" si="0"/>
        <v>#DIV/0!</v>
      </c>
      <c r="D27" s="67" t="e">
        <f>Sheet2!B26</f>
        <v>#DIV/0!</v>
      </c>
      <c r="E27" s="133" t="e">
        <f>Sheet2!R27</f>
        <v>#DIV/0!</v>
      </c>
      <c r="F27" s="134" t="e">
        <f>Sheet2!S27</f>
        <v>#DIV/0!</v>
      </c>
      <c r="G27" s="134" t="e">
        <f>Sheet2!T27</f>
        <v>#DIV/0!</v>
      </c>
      <c r="H27" s="119" t="e">
        <f>Sheet2!U27</f>
        <v>#DIV/0!</v>
      </c>
      <c r="I27" s="59" t="e">
        <f>Sheet2!M27</f>
        <v>#DIV/0!</v>
      </c>
      <c r="J27" s="60" t="e">
        <f>Sheet2!N27</f>
        <v>#DIV/0!</v>
      </c>
      <c r="K27" s="61" t="e">
        <f>Sheet2!O27</f>
        <v>#DIV/0!</v>
      </c>
      <c r="L27" s="62" t="e">
        <f>Sheet2!P27</f>
        <v>#DIV/0!</v>
      </c>
    </row>
    <row r="28" spans="1:12" ht="18" customHeight="1" x14ac:dyDescent="0.15">
      <c r="A28" s="115"/>
      <c r="B28" s="43" t="s">
        <v>52</v>
      </c>
      <c r="C28" s="123"/>
      <c r="D28" s="67" t="e">
        <f>Sheet2!B27</f>
        <v>#DIV/0!</v>
      </c>
      <c r="E28" s="133"/>
      <c r="F28" s="134"/>
      <c r="G28" s="134"/>
      <c r="H28" s="119"/>
      <c r="I28" s="59" t="e">
        <f>Sheet2!M28</f>
        <v>#DIV/0!</v>
      </c>
      <c r="J28" s="60" t="e">
        <f>Sheet2!N28</f>
        <v>#DIV/0!</v>
      </c>
      <c r="K28" s="61" t="e">
        <f>Sheet2!O28</f>
        <v>#DIV/0!</v>
      </c>
      <c r="L28" s="63" t="e">
        <f>Sheet2!P28</f>
        <v>#DIV/0!</v>
      </c>
    </row>
    <row r="29" spans="1:12" ht="18" customHeight="1" x14ac:dyDescent="0.15">
      <c r="A29" s="115"/>
      <c r="B29" s="43" t="s">
        <v>38</v>
      </c>
      <c r="C29" s="123"/>
      <c r="D29" s="67" t="e">
        <f>Sheet2!B28</f>
        <v>#DIV/0!</v>
      </c>
      <c r="E29" s="133"/>
      <c r="F29" s="134"/>
      <c r="G29" s="134"/>
      <c r="H29" s="119"/>
      <c r="I29" s="59" t="e">
        <f>Sheet2!M29</f>
        <v>#DIV/0!</v>
      </c>
      <c r="J29" s="60" t="e">
        <f>Sheet2!N29</f>
        <v>#DIV/0!</v>
      </c>
      <c r="K29" s="61" t="e">
        <f>Sheet2!O29</f>
        <v>#DIV/0!</v>
      </c>
      <c r="L29" s="63" t="e">
        <f>Sheet2!P29</f>
        <v>#DIV/0!</v>
      </c>
    </row>
    <row r="30" spans="1:12" ht="18" customHeight="1" x14ac:dyDescent="0.15">
      <c r="A30" s="85" t="s">
        <v>39</v>
      </c>
      <c r="B30" s="44" t="s">
        <v>40</v>
      </c>
      <c r="C30" s="124" t="e">
        <f t="shared" si="0"/>
        <v>#DIV/0!</v>
      </c>
      <c r="D30" s="68" t="e">
        <f>Sheet2!B29</f>
        <v>#DIV/0!</v>
      </c>
      <c r="E30" s="128" t="e">
        <f>Sheet2!R30</f>
        <v>#DIV/0!</v>
      </c>
      <c r="F30" s="126" t="e">
        <f>Sheet2!S30</f>
        <v>#DIV/0!</v>
      </c>
      <c r="G30" s="126" t="e">
        <f>Sheet2!T30</f>
        <v>#DIV/0!</v>
      </c>
      <c r="H30" s="120" t="e">
        <f>Sheet2!U30</f>
        <v>#DIV/0!</v>
      </c>
      <c r="I30" s="50" t="e">
        <f>Sheet2!M30</f>
        <v>#DIV/0!</v>
      </c>
      <c r="J30" s="54" t="e">
        <f>Sheet2!N30</f>
        <v>#DIV/0!</v>
      </c>
      <c r="K30" s="52" t="e">
        <f>Sheet2!O30</f>
        <v>#DIV/0!</v>
      </c>
      <c r="L30" s="53" t="e">
        <f>Sheet2!P30</f>
        <v>#DIV/0!</v>
      </c>
    </row>
    <row r="31" spans="1:12" ht="18" customHeight="1" x14ac:dyDescent="0.15">
      <c r="A31" s="82"/>
      <c r="B31" s="44" t="s">
        <v>41</v>
      </c>
      <c r="C31" s="124"/>
      <c r="D31" s="68" t="e">
        <f>Sheet2!B30</f>
        <v>#DIV/0!</v>
      </c>
      <c r="E31" s="128"/>
      <c r="F31" s="126"/>
      <c r="G31" s="126"/>
      <c r="H31" s="120"/>
      <c r="I31" s="50" t="e">
        <f>Sheet2!M31</f>
        <v>#DIV/0!</v>
      </c>
      <c r="J31" s="54" t="e">
        <f>Sheet2!N31</f>
        <v>#DIV/0!</v>
      </c>
      <c r="K31" s="52" t="e">
        <f>Sheet2!O31</f>
        <v>#DIV/0!</v>
      </c>
      <c r="L31" s="53" t="e">
        <f>Sheet2!P31</f>
        <v>#DIV/0!</v>
      </c>
    </row>
    <row r="32" spans="1:12" ht="18" customHeight="1" thickBot="1" x14ac:dyDescent="0.2">
      <c r="A32" s="82"/>
      <c r="B32" s="44" t="s">
        <v>42</v>
      </c>
      <c r="C32" s="125"/>
      <c r="D32" s="69" t="e">
        <f>Sheet2!B31</f>
        <v>#DIV/0!</v>
      </c>
      <c r="E32" s="129"/>
      <c r="F32" s="127"/>
      <c r="G32" s="127"/>
      <c r="H32" s="121"/>
      <c r="I32" s="56" t="e">
        <f>Sheet2!M32</f>
        <v>#DIV/0!</v>
      </c>
      <c r="J32" s="57" t="e">
        <f>Sheet2!N32</f>
        <v>#DIV/0!</v>
      </c>
      <c r="K32" s="57" t="e">
        <f>Sheet2!O32</f>
        <v>#DIV/0!</v>
      </c>
      <c r="L32" s="58" t="e">
        <f>Sheet2!P32</f>
        <v>#DIV/0!</v>
      </c>
    </row>
    <row r="33" spans="1:12" ht="30.75" customHeight="1" thickBot="1" x14ac:dyDescent="0.2">
      <c r="A33" s="110" t="s">
        <v>13</v>
      </c>
      <c r="B33" s="111"/>
      <c r="C33" s="106" t="s">
        <v>12</v>
      </c>
      <c r="D33" s="122"/>
      <c r="E33" s="35">
        <v>4</v>
      </c>
      <c r="F33" s="36">
        <v>3</v>
      </c>
      <c r="G33" s="36">
        <v>2</v>
      </c>
      <c r="H33" s="37">
        <v>1</v>
      </c>
      <c r="I33" s="35">
        <v>4</v>
      </c>
      <c r="J33" s="36">
        <v>3</v>
      </c>
      <c r="K33" s="36">
        <v>2</v>
      </c>
      <c r="L33" s="37">
        <v>1</v>
      </c>
    </row>
    <row r="34" spans="1:12" ht="19.5" customHeight="1" thickBot="1" x14ac:dyDescent="0.2">
      <c r="A34" s="112"/>
      <c r="B34" s="113"/>
      <c r="C34" s="108"/>
      <c r="D34" s="109"/>
      <c r="E34" s="130" t="s">
        <v>14</v>
      </c>
      <c r="F34" s="131"/>
      <c r="G34" s="131"/>
      <c r="H34" s="131"/>
      <c r="I34" s="131"/>
      <c r="J34" s="131"/>
      <c r="K34" s="131"/>
      <c r="L34" s="132"/>
    </row>
    <row r="35" spans="1:12" x14ac:dyDescent="0.15">
      <c r="H35" s="21"/>
    </row>
  </sheetData>
  <mergeCells count="66">
    <mergeCell ref="C24:C26"/>
    <mergeCell ref="E24:E26"/>
    <mergeCell ref="F24:F26"/>
    <mergeCell ref="G24:G26"/>
    <mergeCell ref="H24:H26"/>
    <mergeCell ref="H27:H29"/>
    <mergeCell ref="H30:H32"/>
    <mergeCell ref="A33:B34"/>
    <mergeCell ref="C33:D34"/>
    <mergeCell ref="C21:C23"/>
    <mergeCell ref="C27:C29"/>
    <mergeCell ref="C30:C32"/>
    <mergeCell ref="A30:A32"/>
    <mergeCell ref="G30:G32"/>
    <mergeCell ref="E30:E32"/>
    <mergeCell ref="F30:F32"/>
    <mergeCell ref="E34:L34"/>
    <mergeCell ref="E27:E29"/>
    <mergeCell ref="F27:F29"/>
    <mergeCell ref="G27:G29"/>
    <mergeCell ref="A24:A26"/>
    <mergeCell ref="C1:D2"/>
    <mergeCell ref="A1:B2"/>
    <mergeCell ref="A21:A23"/>
    <mergeCell ref="A27:A29"/>
    <mergeCell ref="C3:C5"/>
    <mergeCell ref="C6:C8"/>
    <mergeCell ref="C9:C11"/>
    <mergeCell ref="C12:C14"/>
    <mergeCell ref="C15:C17"/>
    <mergeCell ref="C18:C20"/>
    <mergeCell ref="A3:A5"/>
    <mergeCell ref="A6:A8"/>
    <mergeCell ref="A9:A11"/>
    <mergeCell ref="A12:A14"/>
    <mergeCell ref="A15:A17"/>
    <mergeCell ref="A18:A20"/>
    <mergeCell ref="E1:L1"/>
    <mergeCell ref="E3:E5"/>
    <mergeCell ref="F3:F5"/>
    <mergeCell ref="G3:G5"/>
    <mergeCell ref="H3:H5"/>
    <mergeCell ref="E6:E8"/>
    <mergeCell ref="F6:F8"/>
    <mergeCell ref="G6:G8"/>
    <mergeCell ref="H6:H8"/>
    <mergeCell ref="E9:E11"/>
    <mergeCell ref="F9:F11"/>
    <mergeCell ref="G9:G11"/>
    <mergeCell ref="H9:H11"/>
    <mergeCell ref="E12:E14"/>
    <mergeCell ref="F12:F14"/>
    <mergeCell ref="G12:G14"/>
    <mergeCell ref="H12:H14"/>
    <mergeCell ref="H15:H17"/>
    <mergeCell ref="G15:G17"/>
    <mergeCell ref="F15:F17"/>
    <mergeCell ref="E15:E17"/>
    <mergeCell ref="H18:H20"/>
    <mergeCell ref="G18:G20"/>
    <mergeCell ref="F18:F20"/>
    <mergeCell ref="E18:E20"/>
    <mergeCell ref="E21:E23"/>
    <mergeCell ref="F21:F23"/>
    <mergeCell ref="G21:G23"/>
    <mergeCell ref="H21:H23"/>
  </mergeCell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入力シート</vt:lpstr>
      <vt:lpstr>Sheet2</vt:lpstr>
      <vt:lpstr>グラフ</vt:lpstr>
      <vt:lpstr>平均点・割合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 norihiro</cp:lastModifiedBy>
  <cp:lastPrinted>2017-09-24T08:31:25Z</cp:lastPrinted>
  <dcterms:created xsi:type="dcterms:W3CDTF">2012-06-14T09:18:16Z</dcterms:created>
  <dcterms:modified xsi:type="dcterms:W3CDTF">2017-11-10T02:15:12Z</dcterms:modified>
</cp:coreProperties>
</file>